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/Users/EXXPERT-MAC-18/Documents/Dossier Travail/"/>
    </mc:Choice>
  </mc:AlternateContent>
  <xr:revisionPtr revIDLastSave="0" documentId="13_ncr:1_{D7456807-0DEE-4D42-BEFB-ABE19A9E01CB}" xr6:coauthVersionLast="47" xr6:coauthVersionMax="47" xr10:uidLastSave="{00000000-0000-0000-0000-000000000000}"/>
  <bookViews>
    <workbookView xWindow="0" yWindow="500" windowWidth="38400" windowHeight="17500" xr2:uid="{FC88C50E-5502-0348-9B6B-67061F8F0C39}"/>
  </bookViews>
  <sheets>
    <sheet name="Réconciliation TVA" sheetId="1" r:id="rId1"/>
    <sheet name="GL achats" sheetId="5" r:id="rId2"/>
    <sheet name="GL Ventes" sheetId="2" r:id="rId3"/>
    <sheet name="PO clients N" sheetId="3" r:id="rId4"/>
    <sheet name="PO clients N-1" sheetId="4" r:id="rId5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2" l="1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L26" i="1" l="1"/>
  <c r="L29" i="1" s="1"/>
  <c r="G30" i="1" s="1"/>
  <c r="L31" i="1"/>
  <c r="L34" i="1" s="1"/>
  <c r="G31" i="1" s="1"/>
  <c r="D49" i="1"/>
  <c r="D42" i="1"/>
  <c r="L20" i="1"/>
  <c r="L23" i="1" s="1"/>
  <c r="G24" i="1" s="1"/>
  <c r="L15" i="1"/>
  <c r="L17" i="1"/>
  <c r="G15" i="1"/>
  <c r="F38" i="1"/>
  <c r="H38" i="1" s="1"/>
  <c r="F37" i="1"/>
  <c r="H37" i="1" s="1"/>
  <c r="F36" i="1"/>
  <c r="H36" i="1" s="1"/>
  <c r="F34" i="1"/>
  <c r="H34" i="1" s="1"/>
  <c r="F33" i="1"/>
  <c r="H33" i="1" s="1"/>
  <c r="F32" i="1"/>
  <c r="H32" i="1" s="1"/>
  <c r="F31" i="1"/>
  <c r="F30" i="1"/>
  <c r="E35" i="1"/>
  <c r="D35" i="1"/>
  <c r="C35" i="1"/>
  <c r="B35" i="1"/>
  <c r="F27" i="1"/>
  <c r="H27" i="1" s="1"/>
  <c r="F26" i="1"/>
  <c r="H26" i="1" s="1"/>
  <c r="F25" i="1"/>
  <c r="H25" i="1" s="1"/>
  <c r="F24" i="1"/>
  <c r="E23" i="1"/>
  <c r="E29" i="1" s="1"/>
  <c r="D23" i="1"/>
  <c r="D29" i="1" s="1"/>
  <c r="C23" i="1"/>
  <c r="C29" i="1" s="1"/>
  <c r="B23" i="1"/>
  <c r="B29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F16" i="1"/>
  <c r="H16" i="1" s="1"/>
  <c r="F15" i="1"/>
  <c r="L18" i="1" l="1"/>
  <c r="G17" i="1" s="1"/>
  <c r="G28" i="1"/>
  <c r="H30" i="1"/>
  <c r="D65" i="1" s="1"/>
  <c r="D63" i="1" s="1"/>
  <c r="H31" i="1"/>
  <c r="H17" i="1"/>
  <c r="H15" i="1"/>
  <c r="F35" i="1"/>
  <c r="F28" i="1"/>
  <c r="G23" i="1"/>
  <c r="G29" i="1" s="1"/>
  <c r="F23" i="1"/>
  <c r="F29" i="1" s="1"/>
  <c r="D58" i="1" l="1"/>
  <c r="D56" i="1" s="1"/>
  <c r="H23" i="1"/>
  <c r="H24" i="1" l="1"/>
  <c r="H28" i="1" l="1"/>
  <c r="H35" i="1" s="1"/>
  <c r="G35" i="1"/>
</calcChain>
</file>

<file path=xl/sharedStrings.xml><?xml version="1.0" encoding="utf-8"?>
<sst xmlns="http://schemas.openxmlformats.org/spreadsheetml/2006/main" count="101" uniqueCount="76">
  <si>
    <t>Rubrique</t>
  </si>
  <si>
    <t>N° série</t>
  </si>
  <si>
    <t>N° page</t>
  </si>
  <si>
    <t>J</t>
  </si>
  <si>
    <t>Client:</t>
  </si>
  <si>
    <t>Préparé par:</t>
  </si>
  <si>
    <t>Date d'arrêté:</t>
  </si>
  <si>
    <t xml:space="preserve">Le: </t>
  </si>
  <si>
    <t>Cycle :</t>
  </si>
  <si>
    <t>Etat - Impôts &amp; taxes</t>
  </si>
  <si>
    <t>Revu par:</t>
  </si>
  <si>
    <t>Contrôles :</t>
  </si>
  <si>
    <t>Rapprochement TVA sur chiffre d'affaires et réconciliation annuelle</t>
  </si>
  <si>
    <t>Objectif de contrôle :</t>
  </si>
  <si>
    <t>Rapprocher les bases de TVA collectée déclarées avec la comptabilité</t>
  </si>
  <si>
    <t xml:space="preserve">Ligne </t>
  </si>
  <si>
    <t>Q1</t>
  </si>
  <si>
    <t>Q2</t>
  </si>
  <si>
    <t>Q3</t>
  </si>
  <si>
    <t>Q4</t>
  </si>
  <si>
    <t>Q1-Q4 cumulé</t>
  </si>
  <si>
    <t>Compta</t>
  </si>
  <si>
    <t xml:space="preserve">Q5 </t>
  </si>
  <si>
    <t>Si contre-prestations reçues :</t>
  </si>
  <si>
    <t>Chiffre d'affaires Exonéré:</t>
  </si>
  <si>
    <t>Créance clients exonéré N-1</t>
  </si>
  <si>
    <t>Créance clients exonéré N</t>
  </si>
  <si>
    <t>TVA à déclarer sur ventes Exo</t>
  </si>
  <si>
    <t>Chiffre d'affaires 7,7%:</t>
  </si>
  <si>
    <t>Créance clients 7,7% N-1</t>
  </si>
  <si>
    <t>Créance clients 7,7% N</t>
  </si>
  <si>
    <t>Achats marchandises</t>
  </si>
  <si>
    <t>Dette fournisseur N-1</t>
  </si>
  <si>
    <t>Dette fournisseur N</t>
  </si>
  <si>
    <t>TVA à déclarer ligne 405</t>
  </si>
  <si>
    <t>Achats invest et autres</t>
  </si>
  <si>
    <t>500-510</t>
  </si>
  <si>
    <t>N° compte</t>
  </si>
  <si>
    <t>Libellé</t>
  </si>
  <si>
    <t>Débit</t>
  </si>
  <si>
    <t>Crédit</t>
  </si>
  <si>
    <t>Commentaire</t>
  </si>
  <si>
    <t>Décompte TVA</t>
  </si>
  <si>
    <t>Réconciliation de l'impôt préalable</t>
  </si>
  <si>
    <t>Impôt préalable m/ses</t>
  </si>
  <si>
    <t>TVA restant à déclarer</t>
  </si>
  <si>
    <t>Impôt préalable</t>
  </si>
  <si>
    <t>N° de compte</t>
  </si>
  <si>
    <t>Date</t>
  </si>
  <si>
    <t>Référence</t>
  </si>
  <si>
    <t>Contact</t>
  </si>
  <si>
    <t>Description</t>
  </si>
  <si>
    <t>CC</t>
  </si>
  <si>
    <t>Description CC</t>
  </si>
  <si>
    <t>Code</t>
  </si>
  <si>
    <t>Pourcentage</t>
  </si>
  <si>
    <t>Chiffre</t>
  </si>
  <si>
    <t>Devise</t>
  </si>
  <si>
    <t>Solde</t>
  </si>
  <si>
    <t>Devise étrangère</t>
  </si>
  <si>
    <t>Taux de change</t>
  </si>
  <si>
    <t>Montant DE</t>
  </si>
  <si>
    <t>Nº de contact</t>
  </si>
  <si>
    <t>Nº du document</t>
  </si>
  <si>
    <t>Titre du document</t>
  </si>
  <si>
    <t>Date du document</t>
  </si>
  <si>
    <t>Monnaie du document</t>
  </si>
  <si>
    <t>Montant du document (brut)</t>
  </si>
  <si>
    <t>Payable avant le</t>
  </si>
  <si>
    <t>Echéance en jours</t>
  </si>
  <si>
    <t>Statut [21.10.2024]</t>
  </si>
  <si>
    <t>Montant en suspens en CHF [31.12.2023]</t>
  </si>
  <si>
    <t>Montant en suspens en monnaie étrangère [31.12.2023]</t>
  </si>
  <si>
    <t>Taux de change de la monnaie [date du document]</t>
  </si>
  <si>
    <t>Montant en suspens en CHF [21.10.2024]</t>
  </si>
  <si>
    <t>Montant en suspens en monnaie étrangère [21.10.2024]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</si>
</sst>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dd\.mm\.yy"/>
    <numFmt numFmtId="166" formatCode="##0.00%"/>
    <numFmt numFmtId="167" formatCode="#,##0.0000"/>
    <numFmt numFmtId="168" formatCode="0.0000"/>
  </numFmts>
  <fonts count="1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FF0000"/>
      <name val="Aptos Narrow"/>
      <scheme val="minor"/>
    </font>
    <font>
      <sz val="11"/>
      <color rgb="FF0C0C0C"/>
      <name val="Aptos Narrow"/>
      <family val="2"/>
      <scheme val="minor"/>
    </font>
    <font>
      <sz val="10"/>
      <name val="Univers 45 Light"/>
      <charset val="1"/>
    </font>
    <font>
      <b/>
      <sz val="11"/>
      <color rgb="FFFF0000"/>
      <name val="Univers 45 Light"/>
      <charset val="1"/>
    </font>
    <font>
      <b/>
      <u/>
      <sz val="10"/>
      <name val="Univers 45 Light"/>
      <charset val="1"/>
    </font>
    <font>
      <b/>
      <sz val="10"/>
      <color rgb="FF0000FF"/>
      <name val="Univers 45 Light"/>
      <charset val="1"/>
    </font>
    <font>
      <b/>
      <i/>
      <sz val="12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8F8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14" fontId="2" fillId="0" borderId="0" xfId="0" applyNumberFormat="1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0" fillId="0" borderId="1" xfId="0" applyBorder="1"/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165" fontId="4" fillId="2" borderId="0" xfId="0" applyNumberFormat="1" applyFont="1" applyFill="1" applyAlignment="1">
      <alignment horizontal="left"/>
    </xf>
    <xf numFmtId="166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left"/>
    </xf>
    <xf numFmtId="165" fontId="4" fillId="3" borderId="0" xfId="0" applyNumberFormat="1" applyFont="1" applyFill="1" applyAlignment="1">
      <alignment horizontal="left"/>
    </xf>
    <xf numFmtId="166" fontId="4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right"/>
    </xf>
    <xf numFmtId="4" fontId="4" fillId="3" borderId="0" xfId="0" applyNumberFormat="1" applyFont="1" applyFill="1" applyAlignment="1">
      <alignment horizontal="right"/>
    </xf>
    <xf numFmtId="167" fontId="4" fillId="3" borderId="0" xfId="0" applyNumberFormat="1" applyFont="1" applyFill="1" applyAlignment="1">
      <alignment horizontal="right"/>
    </xf>
    <xf numFmtId="0" fontId="0" fillId="0" borderId="2" xfId="0" applyBorder="1"/>
    <xf numFmtId="164" fontId="0" fillId="0" borderId="4" xfId="1" applyFont="1" applyBorder="1"/>
    <xf numFmtId="0" fontId="0" fillId="0" borderId="9" xfId="0" applyBorder="1"/>
    <xf numFmtId="164" fontId="0" fillId="0" borderId="0" xfId="1" applyFont="1"/>
    <xf numFmtId="0" fontId="0" fillId="0" borderId="10" xfId="0" applyBorder="1"/>
    <xf numFmtId="164" fontId="0" fillId="0" borderId="10" xfId="1" applyFont="1" applyBorder="1"/>
    <xf numFmtId="168" fontId="0" fillId="0" borderId="0" xfId="0" applyNumberFormat="1"/>
    <xf numFmtId="0" fontId="0" fillId="0" borderId="7" xfId="0" applyBorder="1"/>
    <xf numFmtId="0" fontId="0" fillId="0" borderId="3" xfId="0" applyBorder="1"/>
    <xf numFmtId="0" fontId="0" fillId="0" borderId="13" xfId="0" applyBorder="1"/>
    <xf numFmtId="0" fontId="0" fillId="0" borderId="14" xfId="0" applyBorder="1"/>
    <xf numFmtId="4" fontId="4" fillId="0" borderId="14" xfId="0" applyNumberFormat="1" applyFont="1" applyBorder="1" applyAlignment="1">
      <alignment horizontal="right"/>
    </xf>
    <xf numFmtId="0" fontId="0" fillId="0" borderId="8" xfId="0" applyBorder="1"/>
    <xf numFmtId="0" fontId="0" fillId="0" borderId="15" xfId="0" applyBorder="1"/>
    <xf numFmtId="164" fontId="0" fillId="0" borderId="0" xfId="0" applyNumberFormat="1"/>
    <xf numFmtId="0" fontId="5" fillId="0" borderId="6" xfId="0" applyFont="1" applyBorder="1" applyAlignment="1">
      <alignment horizont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164" fontId="0" fillId="5" borderId="4" xfId="1" applyFont="1" applyFill="1" applyBorder="1"/>
    <xf numFmtId="0" fontId="0" fillId="0" borderId="16" xfId="0" applyBorder="1"/>
    <xf numFmtId="164" fontId="0" fillId="0" borderId="16" xfId="1" applyFont="1" applyBorder="1"/>
    <xf numFmtId="0" fontId="0" fillId="0" borderId="17" xfId="0" applyBorder="1"/>
    <xf numFmtId="164" fontId="0" fillId="0" borderId="17" xfId="1" applyFont="1" applyBorder="1"/>
    <xf numFmtId="0" fontId="0" fillId="0" borderId="18" xfId="0" applyBorder="1"/>
    <xf numFmtId="164" fontId="0" fillId="0" borderId="18" xfId="1" applyFont="1" applyBorder="1"/>
    <xf numFmtId="0" fontId="0" fillId="0" borderId="19" xfId="0" applyBorder="1"/>
    <xf numFmtId="164" fontId="0" fillId="0" borderId="19" xfId="1" applyFont="1" applyBorder="1"/>
    <xf numFmtId="164" fontId="0" fillId="4" borderId="18" xfId="1" applyFont="1" applyFill="1" applyBorder="1"/>
    <xf numFmtId="164" fontId="0" fillId="6" borderId="4" xfId="1" applyFont="1" applyFill="1" applyBorder="1"/>
    <xf numFmtId="0" fontId="2" fillId="7" borderId="4" xfId="0" applyFont="1" applyFill="1" applyBorder="1"/>
    <xf numFmtId="0" fontId="2" fillId="7" borderId="5" xfId="0" applyFont="1" applyFill="1" applyBorder="1"/>
    <xf numFmtId="0" fontId="2" fillId="7" borderId="12" xfId="0" applyFont="1" applyFill="1" applyBorder="1"/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Continuous"/>
    </xf>
    <xf numFmtId="0" fontId="2" fillId="7" borderId="11" xfId="0" applyFont="1" applyFill="1" applyBorder="1" applyAlignment="1">
      <alignment horizontal="centerContinuous"/>
    </xf>
    <xf numFmtId="0" fontId="2" fillId="7" borderId="12" xfId="0" applyFont="1" applyFill="1" applyBorder="1" applyAlignment="1">
      <alignment horizontal="centerContinuous"/>
    </xf>
    <xf numFmtId="164" fontId="2" fillId="7" borderId="4" xfId="1" applyFont="1" applyFill="1" applyBorder="1"/>
    <xf numFmtId="0" fontId="2" fillId="7" borderId="11" xfId="0" applyFont="1" applyFill="1" applyBorder="1"/>
    <xf numFmtId="0" fontId="0" fillId="6" borderId="4" xfId="0" applyFill="1" applyBorder="1" applyAlignment="1">
      <alignment horizontal="right"/>
    </xf>
    <xf numFmtId="0" fontId="0" fillId="6" borderId="4" xfId="0" applyFill="1" applyBorder="1"/>
    <xf numFmtId="0" fontId="2" fillId="0" borderId="4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231648</xdr:colOff>
      <xdr:row>2</xdr:row>
      <xdr:rowOff>78232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B3E191D-9049-B24E-8394-79332768A8FB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D3C1-30EC-F047-A0C6-3AA9792EA1E4}">
  <dimension ref="A1:L68"/>
  <sheetViews>
    <sheetView showGridLines="0" tabSelected="1" topLeftCell="A21" workbookViewId="0">
      <selection activeCell="D58" sqref="D58"/>
    </sheetView>
  </sheetViews>
  <sheetFormatPr defaultColWidth="11" defaultRowHeight="15.95"/>
  <cols>
    <col min="1" max="1" width="17" customWidth="1"/>
    <col min="2" max="2" width="10.875" customWidth="1"/>
    <col min="6" max="6" width="13" bestFit="1" customWidth="1"/>
    <col min="11" max="11" width="24" bestFit="1" customWidth="1"/>
    <col min="12" max="12" width="11.375" style="23" bestFit="1" customWidth="1"/>
  </cols>
  <sheetData>
    <row r="1" spans="1:12">
      <c r="F1" s="35" t="s">
        <v>0</v>
      </c>
      <c r="G1" s="35" t="s">
        <v>1</v>
      </c>
      <c r="H1" s="35" t="s">
        <v>2</v>
      </c>
    </row>
    <row r="2" spans="1:12">
      <c r="F2" s="36" t="s">
        <v>3</v>
      </c>
      <c r="G2" s="36">
        <v>1</v>
      </c>
      <c r="H2" s="36">
        <v>1</v>
      </c>
    </row>
    <row r="4" spans="1:12">
      <c r="A4" t="s">
        <v>4</v>
      </c>
      <c r="B4" s="1"/>
      <c r="E4" s="2"/>
      <c r="G4" s="37" t="s">
        <v>5</v>
      </c>
    </row>
    <row r="5" spans="1:12">
      <c r="A5" t="s">
        <v>6</v>
      </c>
      <c r="B5" s="3"/>
      <c r="E5" s="4"/>
      <c r="G5" s="37" t="s">
        <v>7</v>
      </c>
    </row>
    <row r="6" spans="1:12">
      <c r="B6" s="3"/>
      <c r="E6" s="4"/>
      <c r="G6" s="37"/>
    </row>
    <row r="7" spans="1:12">
      <c r="A7" t="s">
        <v>8</v>
      </c>
      <c r="B7" t="s">
        <v>9</v>
      </c>
      <c r="G7" s="37" t="s">
        <v>10</v>
      </c>
    </row>
    <row r="8" spans="1:12">
      <c r="A8" t="s">
        <v>11</v>
      </c>
      <c r="B8" s="5" t="s">
        <v>12</v>
      </c>
      <c r="G8" s="37" t="s">
        <v>7</v>
      </c>
    </row>
    <row r="9" spans="1:12">
      <c r="A9" s="6"/>
      <c r="B9" s="6"/>
      <c r="C9" s="6"/>
      <c r="D9" s="6"/>
      <c r="E9" s="6"/>
      <c r="F9" s="6"/>
      <c r="G9" s="6"/>
      <c r="H9" s="6"/>
    </row>
    <row r="11" spans="1:12">
      <c r="A11" s="38" t="s">
        <v>13</v>
      </c>
    </row>
    <row r="12" spans="1:12">
      <c r="A12" s="39" t="s">
        <v>14</v>
      </c>
    </row>
    <row r="14" spans="1:12">
      <c r="A14" s="63" t="s">
        <v>15</v>
      </c>
      <c r="B14" s="63" t="s">
        <v>16</v>
      </c>
      <c r="C14" s="63" t="s">
        <v>17</v>
      </c>
      <c r="D14" s="63" t="s">
        <v>18</v>
      </c>
      <c r="E14" s="63" t="s">
        <v>19</v>
      </c>
      <c r="F14" s="63" t="s">
        <v>20</v>
      </c>
      <c r="G14" s="63" t="s">
        <v>21</v>
      </c>
      <c r="H14" s="63" t="s">
        <v>22</v>
      </c>
      <c r="K14" s="40" t="s">
        <v>23</v>
      </c>
    </row>
    <row r="15" spans="1:12">
      <c r="A15" s="46">
        <v>200</v>
      </c>
      <c r="B15" s="47"/>
      <c r="C15" s="47"/>
      <c r="D15" s="47"/>
      <c r="E15" s="47"/>
      <c r="F15" s="47">
        <f t="shared" ref="F15:F22" si="0">SUM(B15:E15)</f>
        <v>0</v>
      </c>
      <c r="G15" s="50">
        <f>-SUM('GL Ventes'!N:N)</f>
        <v>0</v>
      </c>
      <c r="H15" s="47">
        <f>G15-F15</f>
        <v>0</v>
      </c>
      <c r="K15" t="s">
        <v>24</v>
      </c>
      <c r="L15" s="23">
        <f>-SUMIF('GL Ventes'!H:H,"UEX",'GL Ventes'!N:N)</f>
        <v>0</v>
      </c>
    </row>
    <row r="16" spans="1:12">
      <c r="A16" s="42">
        <v>205</v>
      </c>
      <c r="B16" s="43"/>
      <c r="C16" s="43"/>
      <c r="D16" s="43"/>
      <c r="E16" s="43"/>
      <c r="F16" s="43">
        <f t="shared" si="0"/>
        <v>0</v>
      </c>
      <c r="G16" s="43"/>
      <c r="H16" s="43">
        <f t="shared" ref="H16:H38" si="1">G16-F16</f>
        <v>0</v>
      </c>
      <c r="K16" t="s">
        <v>25</v>
      </c>
      <c r="L16" s="23">
        <v>0</v>
      </c>
    </row>
    <row r="17" spans="1:12">
      <c r="A17" s="42">
        <v>220</v>
      </c>
      <c r="B17" s="43"/>
      <c r="C17" s="43"/>
      <c r="D17" s="43"/>
      <c r="E17" s="43"/>
      <c r="F17" s="43">
        <f t="shared" si="0"/>
        <v>0</v>
      </c>
      <c r="G17" s="43">
        <f>L18</f>
        <v>0</v>
      </c>
      <c r="H17" s="43">
        <f t="shared" si="1"/>
        <v>0</v>
      </c>
      <c r="K17" t="s">
        <v>26</v>
      </c>
      <c r="L17" s="23">
        <f>'PO clients N'!K2</f>
        <v>0</v>
      </c>
    </row>
    <row r="18" spans="1:12">
      <c r="A18" s="42">
        <v>221</v>
      </c>
      <c r="B18" s="43"/>
      <c r="C18" s="43"/>
      <c r="D18" s="43"/>
      <c r="E18" s="43"/>
      <c r="F18" s="43">
        <f t="shared" si="0"/>
        <v>0</v>
      </c>
      <c r="G18" s="43"/>
      <c r="H18" s="43">
        <f t="shared" si="1"/>
        <v>0</v>
      </c>
      <c r="K18" s="24" t="s">
        <v>27</v>
      </c>
      <c r="L18" s="25">
        <f>L15+L16-L17</f>
        <v>0</v>
      </c>
    </row>
    <row r="19" spans="1:12">
      <c r="A19" s="42">
        <v>225</v>
      </c>
      <c r="B19" s="43"/>
      <c r="C19" s="43"/>
      <c r="D19" s="43"/>
      <c r="E19" s="43"/>
      <c r="F19" s="43">
        <f t="shared" si="0"/>
        <v>0</v>
      </c>
      <c r="G19" s="43"/>
      <c r="H19" s="43">
        <f t="shared" si="1"/>
        <v>0</v>
      </c>
    </row>
    <row r="20" spans="1:12">
      <c r="A20" s="42">
        <v>230</v>
      </c>
      <c r="B20" s="43"/>
      <c r="C20" s="43"/>
      <c r="D20" s="43"/>
      <c r="E20" s="43"/>
      <c r="F20" s="43">
        <f t="shared" si="0"/>
        <v>0</v>
      </c>
      <c r="G20" s="43"/>
      <c r="H20" s="43">
        <f t="shared" si="1"/>
        <v>0</v>
      </c>
      <c r="K20" t="s">
        <v>28</v>
      </c>
      <c r="L20" s="23">
        <f>-SUMIF('GL Ventes'!H:H,"UN77",'GL Ventes'!N:N)</f>
        <v>0</v>
      </c>
    </row>
    <row r="21" spans="1:12">
      <c r="A21" s="42">
        <v>235</v>
      </c>
      <c r="B21" s="43"/>
      <c r="C21" s="43"/>
      <c r="D21" s="43"/>
      <c r="E21" s="43"/>
      <c r="F21" s="43">
        <f t="shared" si="0"/>
        <v>0</v>
      </c>
      <c r="G21" s="43"/>
      <c r="H21" s="43">
        <f t="shared" si="1"/>
        <v>0</v>
      </c>
      <c r="K21" t="s">
        <v>29</v>
      </c>
      <c r="L21" s="23">
        <v>0</v>
      </c>
    </row>
    <row r="22" spans="1:12">
      <c r="A22" s="44">
        <v>280</v>
      </c>
      <c r="B22" s="45"/>
      <c r="C22" s="45"/>
      <c r="D22" s="45"/>
      <c r="E22" s="45"/>
      <c r="F22" s="45">
        <f t="shared" si="0"/>
        <v>0</v>
      </c>
      <c r="G22" s="45"/>
      <c r="H22" s="45">
        <f t="shared" si="1"/>
        <v>0</v>
      </c>
      <c r="K22" t="s">
        <v>30</v>
      </c>
      <c r="L22" s="23">
        <v>0</v>
      </c>
    </row>
    <row r="23" spans="1:12">
      <c r="A23" s="62">
        <v>299</v>
      </c>
      <c r="B23" s="51">
        <f t="shared" ref="B23:D23" si="2">B15-SUM(B16:B22)</f>
        <v>0</v>
      </c>
      <c r="C23" s="51">
        <f t="shared" si="2"/>
        <v>0</v>
      </c>
      <c r="D23" s="51">
        <f t="shared" si="2"/>
        <v>0</v>
      </c>
      <c r="E23" s="51">
        <f>E15</f>
        <v>0</v>
      </c>
      <c r="F23" s="51">
        <f t="shared" ref="F23:F28" si="3">SUM(B23:E23)</f>
        <v>0</v>
      </c>
      <c r="G23" s="51">
        <f>G15-SUM(G16:G22)</f>
        <v>0</v>
      </c>
      <c r="H23" s="51">
        <f t="shared" si="1"/>
        <v>0</v>
      </c>
      <c r="K23" s="24" t="s">
        <v>27</v>
      </c>
      <c r="L23" s="25">
        <f>L20+L21-L22</f>
        <v>0</v>
      </c>
    </row>
    <row r="24" spans="1:12">
      <c r="A24" s="46">
        <v>302</v>
      </c>
      <c r="B24" s="47"/>
      <c r="C24" s="47"/>
      <c r="D24" s="47"/>
      <c r="E24" s="47"/>
      <c r="F24" s="47">
        <f t="shared" si="3"/>
        <v>0</v>
      </c>
      <c r="G24" s="47">
        <f>L23</f>
        <v>0</v>
      </c>
      <c r="H24" s="47">
        <f>G24-F24</f>
        <v>0</v>
      </c>
    </row>
    <row r="25" spans="1:12">
      <c r="A25" s="42">
        <v>312</v>
      </c>
      <c r="B25" s="43"/>
      <c r="C25" s="43"/>
      <c r="D25" s="43"/>
      <c r="E25" s="43"/>
      <c r="F25" s="43">
        <f t="shared" si="3"/>
        <v>0</v>
      </c>
      <c r="G25" s="43"/>
      <c r="H25" s="43">
        <f t="shared" si="1"/>
        <v>0</v>
      </c>
    </row>
    <row r="26" spans="1:12">
      <c r="A26" s="42">
        <v>342</v>
      </c>
      <c r="B26" s="43"/>
      <c r="C26" s="43"/>
      <c r="D26" s="43"/>
      <c r="E26" s="43"/>
      <c r="F26" s="43">
        <f t="shared" si="3"/>
        <v>0</v>
      </c>
      <c r="G26" s="43"/>
      <c r="H26" s="43">
        <f t="shared" si="1"/>
        <v>0</v>
      </c>
      <c r="K26" t="s">
        <v>31</v>
      </c>
      <c r="L26" s="23">
        <f>SUMIF('GL achats'!H:H,"VM77",'GL achats'!L:L)-SUMIF('GL achats'!H:H,"VM77",'GL achats'!M:M)</f>
        <v>0</v>
      </c>
    </row>
    <row r="27" spans="1:12">
      <c r="A27" s="42">
        <v>382</v>
      </c>
      <c r="B27" s="43"/>
      <c r="C27" s="43"/>
      <c r="D27" s="43"/>
      <c r="E27" s="43"/>
      <c r="F27" s="43">
        <f t="shared" si="3"/>
        <v>0</v>
      </c>
      <c r="G27" s="43">
        <v>0</v>
      </c>
      <c r="H27" s="43">
        <f t="shared" si="1"/>
        <v>0</v>
      </c>
      <c r="K27" t="s">
        <v>32</v>
      </c>
    </row>
    <row r="28" spans="1:12">
      <c r="A28" s="44">
        <v>399</v>
      </c>
      <c r="B28" s="45"/>
      <c r="C28" s="45"/>
      <c r="D28" s="45"/>
      <c r="E28" s="45"/>
      <c r="F28" s="45">
        <f t="shared" si="3"/>
        <v>0</v>
      </c>
      <c r="G28" s="45">
        <f>MROUND(G24*7.7%+G25*2.5%+G26*3.7+G27*7.7%,0.01)</f>
        <v>0</v>
      </c>
      <c r="H28" s="45">
        <f t="shared" si="1"/>
        <v>0</v>
      </c>
      <c r="K28" t="s">
        <v>33</v>
      </c>
    </row>
    <row r="29" spans="1:12">
      <c r="A29" s="62"/>
      <c r="B29" s="21">
        <f t="shared" ref="B29:F29" si="4">SUM(B24:B26)-B23</f>
        <v>0</v>
      </c>
      <c r="C29" s="21">
        <f t="shared" si="4"/>
        <v>0</v>
      </c>
      <c r="D29" s="21">
        <f t="shared" si="4"/>
        <v>0</v>
      </c>
      <c r="E29" s="21">
        <f t="shared" si="4"/>
        <v>0</v>
      </c>
      <c r="F29" s="21">
        <f t="shared" si="4"/>
        <v>0</v>
      </c>
      <c r="G29" s="51">
        <f>SUM(G24:G26)-G23</f>
        <v>0</v>
      </c>
      <c r="H29" s="41"/>
      <c r="K29" s="24" t="s">
        <v>34</v>
      </c>
      <c r="L29" s="25">
        <f>SUM(L26:L28)*0.077</f>
        <v>0</v>
      </c>
    </row>
    <row r="30" spans="1:12">
      <c r="A30" s="46">
        <v>400</v>
      </c>
      <c r="B30" s="47"/>
      <c r="C30" s="47"/>
      <c r="D30" s="47"/>
      <c r="E30" s="47"/>
      <c r="F30" s="47">
        <f>SUM(B30:E30)</f>
        <v>0</v>
      </c>
      <c r="G30" s="47">
        <f>L29</f>
        <v>0</v>
      </c>
      <c r="H30" s="47">
        <f t="shared" si="1"/>
        <v>0</v>
      </c>
    </row>
    <row r="31" spans="1:12">
      <c r="A31" s="42">
        <v>405</v>
      </c>
      <c r="B31" s="43"/>
      <c r="C31" s="43"/>
      <c r="D31" s="43"/>
      <c r="E31" s="43"/>
      <c r="F31" s="43">
        <f>SUM(B31:E31)</f>
        <v>0</v>
      </c>
      <c r="G31" s="43">
        <f>L34</f>
        <v>0</v>
      </c>
      <c r="H31" s="43">
        <f t="shared" si="1"/>
        <v>0</v>
      </c>
      <c r="K31" t="s">
        <v>35</v>
      </c>
      <c r="L31" s="23">
        <f>SUMIF('GL achats'!H:H,"VB77",'GL achats'!L:L)-SUMIF('GL achats'!H:H,"VB77",'GL achats'!M:M)</f>
        <v>0</v>
      </c>
    </row>
    <row r="32" spans="1:12">
      <c r="A32" s="42">
        <v>410</v>
      </c>
      <c r="B32" s="43"/>
      <c r="C32" s="43"/>
      <c r="D32" s="43"/>
      <c r="E32" s="43"/>
      <c r="F32" s="43">
        <f t="shared" ref="F32:F38" si="5">SUM(B32:E32)</f>
        <v>0</v>
      </c>
      <c r="G32" s="43"/>
      <c r="H32" s="43">
        <f t="shared" si="1"/>
        <v>0</v>
      </c>
      <c r="K32" t="s">
        <v>32</v>
      </c>
    </row>
    <row r="33" spans="1:12">
      <c r="A33" s="42">
        <v>415</v>
      </c>
      <c r="B33" s="43"/>
      <c r="C33" s="43"/>
      <c r="D33" s="43"/>
      <c r="E33" s="43"/>
      <c r="F33" s="43">
        <f t="shared" si="5"/>
        <v>0</v>
      </c>
      <c r="G33" s="43"/>
      <c r="H33" s="43">
        <f t="shared" si="1"/>
        <v>0</v>
      </c>
      <c r="K33" t="s">
        <v>33</v>
      </c>
    </row>
    <row r="34" spans="1:12">
      <c r="A34" s="44">
        <v>420</v>
      </c>
      <c r="B34" s="45"/>
      <c r="C34" s="45"/>
      <c r="D34" s="45"/>
      <c r="E34" s="45"/>
      <c r="F34" s="45">
        <f t="shared" si="5"/>
        <v>0</v>
      </c>
      <c r="G34" s="45"/>
      <c r="H34" s="45">
        <f t="shared" si="1"/>
        <v>0</v>
      </c>
      <c r="K34" s="24" t="s">
        <v>34</v>
      </c>
      <c r="L34" s="25">
        <f>SUM(L31:L33)*0.077</f>
        <v>0</v>
      </c>
    </row>
    <row r="35" spans="1:12">
      <c r="A35" s="61" t="s">
        <v>36</v>
      </c>
      <c r="B35" s="51">
        <f>B28-SUM(B30:B34)</f>
        <v>0</v>
      </c>
      <c r="C35" s="51">
        <f t="shared" ref="C35:E35" si="6">C28-SUM(C30:C34)</f>
        <v>0</v>
      </c>
      <c r="D35" s="51">
        <f t="shared" si="6"/>
        <v>0</v>
      </c>
      <c r="E35" s="51">
        <f t="shared" si="6"/>
        <v>0</v>
      </c>
      <c r="F35" s="51">
        <f>SUM(B35:E35)</f>
        <v>0</v>
      </c>
      <c r="G35" s="51">
        <f>G28-SUM(G30:G34)</f>
        <v>0</v>
      </c>
      <c r="H35" s="51">
        <f>H28-SUM(H30:H34)</f>
        <v>0</v>
      </c>
    </row>
    <row r="36" spans="1:12">
      <c r="A36" s="46">
        <v>510</v>
      </c>
      <c r="B36" s="47"/>
      <c r="C36" s="47"/>
      <c r="D36" s="47"/>
      <c r="E36" s="47"/>
      <c r="F36" s="47">
        <f t="shared" si="5"/>
        <v>0</v>
      </c>
      <c r="G36" s="47"/>
      <c r="H36" s="47">
        <f t="shared" si="1"/>
        <v>0</v>
      </c>
    </row>
    <row r="37" spans="1:12">
      <c r="A37" s="42">
        <v>900</v>
      </c>
      <c r="B37" s="43"/>
      <c r="C37" s="43"/>
      <c r="D37" s="43"/>
      <c r="E37" s="43"/>
      <c r="F37" s="43">
        <f t="shared" si="5"/>
        <v>0</v>
      </c>
      <c r="G37" s="43"/>
      <c r="H37" s="43">
        <f t="shared" si="1"/>
        <v>0</v>
      </c>
    </row>
    <row r="38" spans="1:12">
      <c r="A38" s="48">
        <v>910</v>
      </c>
      <c r="B38" s="49"/>
      <c r="C38" s="49"/>
      <c r="D38" s="49"/>
      <c r="E38" s="49"/>
      <c r="F38" s="49">
        <f t="shared" si="5"/>
        <v>0</v>
      </c>
      <c r="G38" s="49"/>
      <c r="H38" s="49">
        <f t="shared" si="1"/>
        <v>0</v>
      </c>
      <c r="K38" s="34"/>
    </row>
    <row r="40" spans="1:12">
      <c r="A40" s="55" t="s">
        <v>37</v>
      </c>
      <c r="B40" s="56" t="s">
        <v>38</v>
      </c>
      <c r="C40" s="58"/>
      <c r="D40" s="55" t="s">
        <v>39</v>
      </c>
      <c r="E40" s="55" t="s">
        <v>40</v>
      </c>
      <c r="F40" s="56" t="s">
        <v>41</v>
      </c>
      <c r="G40" s="57"/>
      <c r="H40" s="58"/>
    </row>
    <row r="41" spans="1:12" ht="6" customHeight="1"/>
    <row r="42" spans="1:12">
      <c r="A42" s="52">
        <v>2201</v>
      </c>
      <c r="B42" s="53" t="s">
        <v>42</v>
      </c>
      <c r="C42" s="54"/>
      <c r="D42" s="59">
        <f>SUM(D43:D46)</f>
        <v>0</v>
      </c>
      <c r="E42" s="59">
        <v>0</v>
      </c>
      <c r="F42" s="60"/>
      <c r="G42" s="60"/>
      <c r="H42" s="54"/>
    </row>
    <row r="43" spans="1:12">
      <c r="A43" s="30"/>
      <c r="B43" s="27"/>
      <c r="C43" s="22"/>
      <c r="D43" s="30"/>
      <c r="E43" s="30"/>
      <c r="F43" s="32"/>
      <c r="G43" s="24"/>
      <c r="H43" s="33"/>
    </row>
    <row r="44" spans="1:12">
      <c r="A44" s="30"/>
      <c r="B44" s="27"/>
      <c r="C44" s="22"/>
      <c r="D44" s="31"/>
      <c r="E44" s="30"/>
      <c r="F44" s="27"/>
      <c r="H44" s="22"/>
    </row>
    <row r="45" spans="1:12">
      <c r="A45" s="30"/>
      <c r="B45" s="27"/>
      <c r="C45" s="22"/>
      <c r="D45" s="31"/>
      <c r="E45" s="30"/>
      <c r="F45" s="27"/>
      <c r="H45" s="22"/>
    </row>
    <row r="46" spans="1:12">
      <c r="A46" s="30"/>
      <c r="B46" s="27"/>
      <c r="C46" s="22"/>
      <c r="D46" s="31"/>
      <c r="E46" s="30"/>
      <c r="F46" s="27"/>
      <c r="H46" s="22"/>
    </row>
    <row r="47" spans="1:12">
      <c r="A47" s="20"/>
      <c r="B47" s="28"/>
      <c r="C47" s="29"/>
      <c r="D47" s="20"/>
      <c r="E47" s="20"/>
      <c r="F47" s="28"/>
      <c r="G47" s="6"/>
      <c r="H47" s="29"/>
    </row>
    <row r="49" spans="1:8">
      <c r="A49" s="52">
        <v>1172</v>
      </c>
      <c r="B49" s="53" t="s">
        <v>43</v>
      </c>
      <c r="C49" s="54"/>
      <c r="D49" s="59">
        <f>SUM(D50:D53)</f>
        <v>0</v>
      </c>
      <c r="E49" s="59">
        <v>0</v>
      </c>
      <c r="F49" s="60"/>
      <c r="G49" s="60"/>
      <c r="H49" s="54"/>
    </row>
    <row r="50" spans="1:8">
      <c r="A50" s="30"/>
      <c r="B50" s="27"/>
      <c r="C50" s="22"/>
      <c r="D50" s="30"/>
      <c r="E50" s="30"/>
      <c r="F50" s="32"/>
      <c r="G50" s="24"/>
      <c r="H50" s="33"/>
    </row>
    <row r="51" spans="1:8">
      <c r="A51" s="30"/>
      <c r="B51" s="27"/>
      <c r="C51" s="22"/>
      <c r="D51" s="31"/>
      <c r="E51" s="30"/>
      <c r="F51" s="27"/>
      <c r="H51" s="22"/>
    </row>
    <row r="52" spans="1:8">
      <c r="A52" s="30"/>
      <c r="B52" s="27"/>
      <c r="C52" s="22"/>
      <c r="D52" s="31"/>
      <c r="E52" s="30"/>
      <c r="F52" s="27"/>
      <c r="H52" s="22"/>
    </row>
    <row r="53" spans="1:8">
      <c r="A53" s="30"/>
      <c r="B53" s="27"/>
      <c r="C53" s="22"/>
      <c r="D53" s="31"/>
      <c r="E53" s="30"/>
      <c r="F53" s="27"/>
      <c r="H53" s="22"/>
    </row>
    <row r="54" spans="1:8">
      <c r="A54" s="20"/>
      <c r="B54" s="28"/>
      <c r="C54" s="29"/>
      <c r="D54" s="20"/>
      <c r="E54" s="20"/>
      <c r="F54" s="28"/>
      <c r="G54" s="6"/>
      <c r="H54" s="29"/>
    </row>
    <row r="56" spans="1:8">
      <c r="A56" s="52">
        <v>1170</v>
      </c>
      <c r="B56" s="53" t="s">
        <v>44</v>
      </c>
      <c r="C56" s="54"/>
      <c r="D56" s="59">
        <f>SUM(D57:D60)</f>
        <v>0</v>
      </c>
      <c r="E56" s="59">
        <v>0</v>
      </c>
      <c r="F56" s="60"/>
      <c r="G56" s="60"/>
      <c r="H56" s="54"/>
    </row>
    <row r="57" spans="1:8">
      <c r="A57" s="30"/>
      <c r="B57" s="27"/>
      <c r="C57" s="22"/>
      <c r="D57" s="30"/>
      <c r="E57" s="30"/>
      <c r="F57" s="32"/>
      <c r="G57" s="24"/>
      <c r="H57" s="33"/>
    </row>
    <row r="58" spans="1:8">
      <c r="A58" s="30"/>
      <c r="B58" s="27" t="s">
        <v>45</v>
      </c>
      <c r="C58" s="22"/>
      <c r="D58" s="31">
        <f>H31</f>
        <v>0</v>
      </c>
      <c r="E58" s="30"/>
      <c r="F58" s="27"/>
      <c r="H58" s="22"/>
    </row>
    <row r="59" spans="1:8">
      <c r="A59" s="30"/>
      <c r="B59" s="27"/>
      <c r="C59" s="22"/>
      <c r="D59" s="31"/>
      <c r="E59" s="30"/>
      <c r="F59" s="27"/>
      <c r="H59" s="22"/>
    </row>
    <row r="60" spans="1:8">
      <c r="A60" s="30"/>
      <c r="B60" s="27"/>
      <c r="C60" s="22"/>
      <c r="D60" s="31"/>
      <c r="E60" s="30"/>
      <c r="F60" s="27"/>
      <c r="H60" s="22"/>
    </row>
    <row r="61" spans="1:8">
      <c r="A61" s="20"/>
      <c r="B61" s="28"/>
      <c r="C61" s="29"/>
      <c r="D61" s="20"/>
      <c r="E61" s="20"/>
      <c r="F61" s="28"/>
      <c r="G61" s="6"/>
      <c r="H61" s="29"/>
    </row>
    <row r="63" spans="1:8">
      <c r="A63" s="52">
        <v>1171</v>
      </c>
      <c r="B63" s="53" t="s">
        <v>46</v>
      </c>
      <c r="C63" s="54"/>
      <c r="D63" s="59">
        <f>SUM(D64:D67)</f>
        <v>0</v>
      </c>
      <c r="E63" s="59">
        <v>0</v>
      </c>
      <c r="F63" s="60"/>
      <c r="G63" s="60"/>
      <c r="H63" s="54"/>
    </row>
    <row r="64" spans="1:8">
      <c r="A64" s="30"/>
      <c r="B64" s="27"/>
      <c r="C64" s="22"/>
      <c r="D64" s="30"/>
      <c r="E64" s="30"/>
      <c r="F64" s="32"/>
      <c r="G64" s="24"/>
      <c r="H64" s="33"/>
    </row>
    <row r="65" spans="1:8">
      <c r="A65" s="30"/>
      <c r="B65" s="27" t="s">
        <v>45</v>
      </c>
      <c r="C65" s="22"/>
      <c r="D65" s="31">
        <f>H30</f>
        <v>0</v>
      </c>
      <c r="E65" s="30"/>
      <c r="F65" s="27"/>
      <c r="H65" s="22"/>
    </row>
    <row r="66" spans="1:8">
      <c r="A66" s="30"/>
      <c r="B66" s="27"/>
      <c r="C66" s="22"/>
      <c r="D66" s="31"/>
      <c r="E66" s="30"/>
      <c r="F66" s="27"/>
      <c r="H66" s="22"/>
    </row>
    <row r="67" spans="1:8">
      <c r="A67" s="30"/>
      <c r="B67" s="27"/>
      <c r="C67" s="22"/>
      <c r="D67" s="31"/>
      <c r="E67" s="30"/>
      <c r="F67" s="27"/>
      <c r="H67" s="22"/>
    </row>
    <row r="68" spans="1:8">
      <c r="A68" s="20"/>
      <c r="B68" s="28"/>
      <c r="C68" s="29"/>
      <c r="D68" s="20"/>
      <c r="E68" s="20"/>
      <c r="F68" s="28"/>
      <c r="G68" s="6"/>
      <c r="H68" s="29"/>
    </row>
  </sheetData>
  <conditionalFormatting sqref="B29:H29">
    <cfRule type="cellIs" dxfId="2" priority="1" operator="equal">
      <formula>0</formula>
    </cfRule>
  </conditionalFormatting>
  <conditionalFormatting sqref="D1:D3 D7:D11 G4:G8">
    <cfRule type="containsText" dxfId="1" priority="2" operator="containsText" text="Ouvert">
      <formula>NOT(ISERROR(SEARCH("Ouvert",D1)))</formula>
    </cfRule>
    <cfRule type="containsText" dxfId="0" priority="3" operator="containsText" text="Fermé">
      <formula>NOT(ISERROR(SEARCH("Fermé",D1)))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1FA80-1323-8641-BF9E-C4CA9B6D9EEF}">
  <dimension ref="A1:Q1"/>
  <sheetViews>
    <sheetView workbookViewId="0">
      <selection activeCell="A2" sqref="A2:XFD114"/>
    </sheetView>
  </sheetViews>
  <sheetFormatPr defaultColWidth="8.875" defaultRowHeight="15.95"/>
  <cols>
    <col min="1" max="1" width="10.625" style="7" customWidth="1"/>
    <col min="2" max="2" width="9.375" style="7" customWidth="1"/>
    <col min="3" max="3" width="15.625" style="7" customWidth="1"/>
    <col min="4" max="4" width="20.625" style="7" customWidth="1"/>
    <col min="5" max="5" width="30.625" style="7" customWidth="1"/>
    <col min="6" max="6" width="9.375" style="7" customWidth="1"/>
    <col min="7" max="7" width="44.125" style="7" bestFit="1" customWidth="1"/>
    <col min="8" max="8" width="15.625" style="7" customWidth="1"/>
    <col min="9" max="9" width="9.375" style="7" customWidth="1"/>
    <col min="10" max="10" width="8.625" style="7" customWidth="1"/>
    <col min="11" max="11" width="10.625" style="7" customWidth="1"/>
    <col min="12" max="14" width="12.625" style="7" customWidth="1"/>
    <col min="15" max="16" width="10.625" style="7" customWidth="1"/>
    <col min="17" max="17" width="12.625" style="7" customWidth="1"/>
  </cols>
  <sheetData>
    <row r="1" spans="1:17">
      <c r="A1" s="7" t="s">
        <v>47</v>
      </c>
      <c r="B1" s="7" t="s">
        <v>48</v>
      </c>
      <c r="C1" s="7" t="s">
        <v>49</v>
      </c>
      <c r="D1" s="7" t="s">
        <v>50</v>
      </c>
      <c r="E1" s="7" t="s">
        <v>51</v>
      </c>
      <c r="F1" s="7" t="s">
        <v>52</v>
      </c>
      <c r="G1" s="7" t="s">
        <v>53</v>
      </c>
      <c r="H1" s="7" t="s">
        <v>54</v>
      </c>
      <c r="I1" s="7" t="s">
        <v>55</v>
      </c>
      <c r="J1" s="7" t="s">
        <v>56</v>
      </c>
      <c r="K1" s="7" t="s">
        <v>57</v>
      </c>
      <c r="L1" s="7" t="s">
        <v>39</v>
      </c>
      <c r="M1" s="7" t="s">
        <v>40</v>
      </c>
      <c r="N1" s="7" t="s">
        <v>58</v>
      </c>
      <c r="O1" s="7" t="s">
        <v>59</v>
      </c>
      <c r="P1" s="7" t="s">
        <v>60</v>
      </c>
      <c r="Q1" s="7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829D-422F-0F4E-8C32-D5F087DA402B}">
  <dimension ref="A1:Q41"/>
  <sheetViews>
    <sheetView topLeftCell="A5" workbookViewId="0">
      <selection activeCell="O40" sqref="O40:Q41"/>
    </sheetView>
  </sheetViews>
  <sheetFormatPr defaultColWidth="8.875" defaultRowHeight="15.95"/>
  <cols>
    <col min="1" max="1" width="10.625" style="7" customWidth="1"/>
    <col min="2" max="2" width="9.375" style="7" customWidth="1"/>
    <col min="3" max="3" width="15.625" style="7" customWidth="1"/>
    <col min="4" max="4" width="20.625" style="7" customWidth="1"/>
    <col min="5" max="5" width="30.625" style="7" customWidth="1"/>
    <col min="6" max="6" width="9.375" style="7" customWidth="1"/>
    <col min="7" max="7" width="41.875" style="7" bestFit="1" customWidth="1"/>
    <col min="8" max="8" width="15.625" style="7" customWidth="1"/>
    <col min="9" max="9" width="9.375" style="7" customWidth="1"/>
    <col min="10" max="10" width="8.625" style="7" customWidth="1"/>
    <col min="11" max="11" width="10.625" style="7" customWidth="1"/>
    <col min="12" max="14" width="12.625" style="7" customWidth="1"/>
    <col min="15" max="16" width="10.625" style="7" customWidth="1"/>
    <col min="17" max="17" width="12.625" style="7" customWidth="1"/>
  </cols>
  <sheetData>
    <row r="1" spans="1:17">
      <c r="A1" s="7" t="s">
        <v>47</v>
      </c>
      <c r="B1" s="7" t="s">
        <v>48</v>
      </c>
      <c r="C1" s="7" t="s">
        <v>49</v>
      </c>
      <c r="D1" s="7" t="s">
        <v>50</v>
      </c>
      <c r="E1" s="7" t="s">
        <v>51</v>
      </c>
      <c r="F1" s="7" t="s">
        <v>52</v>
      </c>
      <c r="G1" s="7" t="s">
        <v>53</v>
      </c>
      <c r="H1" s="7" t="s">
        <v>54</v>
      </c>
      <c r="I1" s="7" t="s">
        <v>55</v>
      </c>
      <c r="J1" s="7" t="s">
        <v>56</v>
      </c>
      <c r="K1" s="7" t="s">
        <v>57</v>
      </c>
      <c r="L1" s="7" t="s">
        <v>39</v>
      </c>
      <c r="M1" s="7" t="s">
        <v>40</v>
      </c>
      <c r="O1" s="7" t="s">
        <v>59</v>
      </c>
      <c r="P1" s="7" t="s">
        <v>60</v>
      </c>
      <c r="Q1" s="7" t="s">
        <v>61</v>
      </c>
    </row>
    <row r="2" spans="1:17">
      <c r="A2" s="8"/>
      <c r="B2" s="9"/>
      <c r="C2" s="8"/>
      <c r="D2" s="8"/>
      <c r="E2" s="8"/>
      <c r="F2" s="8"/>
      <c r="G2" s="8"/>
      <c r="H2" s="8"/>
      <c r="I2" s="10"/>
      <c r="J2" s="8"/>
      <c r="K2" s="8"/>
      <c r="L2" s="11"/>
      <c r="M2" s="12"/>
      <c r="N2" s="12">
        <f>+L2-M2</f>
        <v>0</v>
      </c>
      <c r="O2" s="8"/>
      <c r="P2" s="11"/>
      <c r="Q2" s="11"/>
    </row>
    <row r="3" spans="1:17">
      <c r="A3" s="8"/>
      <c r="B3" s="9"/>
      <c r="C3" s="8"/>
      <c r="D3" s="8"/>
      <c r="E3" s="8"/>
      <c r="F3" s="8"/>
      <c r="G3" s="8"/>
      <c r="H3" s="8"/>
      <c r="I3" s="10"/>
      <c r="J3" s="8"/>
      <c r="K3" s="8"/>
      <c r="L3" s="11"/>
      <c r="M3" s="12"/>
      <c r="N3" s="12">
        <f t="shared" ref="N3:N41" si="0">+L3-M3</f>
        <v>0</v>
      </c>
      <c r="O3" s="8"/>
      <c r="P3" s="11"/>
      <c r="Q3" s="11"/>
    </row>
    <row r="4" spans="1:17">
      <c r="A4" s="8"/>
      <c r="B4" s="9"/>
      <c r="C4" s="8"/>
      <c r="D4" s="8"/>
      <c r="E4" s="8"/>
      <c r="F4" s="8"/>
      <c r="G4" s="8"/>
      <c r="H4" s="8"/>
      <c r="I4" s="10"/>
      <c r="J4" s="8"/>
      <c r="K4" s="8"/>
      <c r="L4" s="11"/>
      <c r="M4" s="12"/>
      <c r="N4" s="12">
        <f t="shared" si="0"/>
        <v>0</v>
      </c>
      <c r="O4" s="8"/>
      <c r="P4" s="11"/>
      <c r="Q4" s="11"/>
    </row>
    <row r="5" spans="1:17">
      <c r="A5" s="8"/>
      <c r="B5" s="9"/>
      <c r="C5" s="8"/>
      <c r="D5" s="8"/>
      <c r="E5" s="8"/>
      <c r="F5" s="8"/>
      <c r="G5" s="8"/>
      <c r="H5" s="8"/>
      <c r="I5" s="10"/>
      <c r="J5" s="8"/>
      <c r="K5" s="8"/>
      <c r="L5" s="11"/>
      <c r="M5" s="12"/>
      <c r="N5" s="12">
        <f t="shared" si="0"/>
        <v>0</v>
      </c>
      <c r="O5" s="8"/>
      <c r="P5" s="13"/>
      <c r="Q5" s="12"/>
    </row>
    <row r="6" spans="1:17">
      <c r="A6" s="8"/>
      <c r="B6" s="9"/>
      <c r="C6" s="8"/>
      <c r="D6" s="8"/>
      <c r="E6" s="8"/>
      <c r="F6" s="8"/>
      <c r="G6" s="8"/>
      <c r="H6" s="8"/>
      <c r="I6" s="10"/>
      <c r="J6" s="8"/>
      <c r="K6" s="8"/>
      <c r="L6" s="11"/>
      <c r="M6" s="12"/>
      <c r="N6" s="12">
        <f t="shared" si="0"/>
        <v>0</v>
      </c>
      <c r="O6" s="8"/>
      <c r="P6" s="11"/>
      <c r="Q6" s="11"/>
    </row>
    <row r="7" spans="1:17">
      <c r="A7" s="8"/>
      <c r="B7" s="9"/>
      <c r="C7" s="8"/>
      <c r="D7" s="8"/>
      <c r="E7" s="8"/>
      <c r="F7" s="8"/>
      <c r="G7" s="8"/>
      <c r="H7" s="8"/>
      <c r="I7" s="10"/>
      <c r="J7" s="8"/>
      <c r="K7" s="8"/>
      <c r="L7" s="11"/>
      <c r="M7" s="12"/>
      <c r="N7" s="12">
        <f t="shared" si="0"/>
        <v>0</v>
      </c>
      <c r="O7" s="8"/>
      <c r="P7" s="13"/>
      <c r="Q7" s="12"/>
    </row>
    <row r="8" spans="1:17">
      <c r="A8" s="8"/>
      <c r="B8" s="9"/>
      <c r="C8" s="8"/>
      <c r="D8" s="8"/>
      <c r="E8" s="8"/>
      <c r="F8" s="8"/>
      <c r="G8" s="8"/>
      <c r="H8" s="8"/>
      <c r="I8" s="10"/>
      <c r="J8" s="8"/>
      <c r="K8" s="8"/>
      <c r="L8" s="11"/>
      <c r="M8" s="12"/>
      <c r="N8" s="12">
        <f t="shared" si="0"/>
        <v>0</v>
      </c>
      <c r="O8" s="8"/>
      <c r="P8" s="11"/>
      <c r="Q8" s="11"/>
    </row>
    <row r="9" spans="1:17">
      <c r="A9" s="8"/>
      <c r="B9" s="9"/>
      <c r="C9" s="8"/>
      <c r="D9" s="8"/>
      <c r="E9" s="8"/>
      <c r="F9" s="8"/>
      <c r="G9" s="8"/>
      <c r="H9" s="8"/>
      <c r="I9" s="10"/>
      <c r="J9" s="8"/>
      <c r="K9" s="8"/>
      <c r="L9" s="11"/>
      <c r="M9" s="12"/>
      <c r="N9" s="12">
        <f t="shared" si="0"/>
        <v>0</v>
      </c>
      <c r="O9" s="8"/>
      <c r="P9" s="11"/>
      <c r="Q9" s="11"/>
    </row>
    <row r="10" spans="1:17">
      <c r="A10" s="8"/>
      <c r="B10" s="9"/>
      <c r="C10" s="8"/>
      <c r="D10" s="8"/>
      <c r="E10" s="8"/>
      <c r="F10" s="8"/>
      <c r="G10" s="8"/>
      <c r="H10" s="8"/>
      <c r="I10" s="10"/>
      <c r="J10" s="8"/>
      <c r="K10" s="8"/>
      <c r="L10" s="11"/>
      <c r="M10" s="12"/>
      <c r="N10" s="12">
        <f t="shared" si="0"/>
        <v>0</v>
      </c>
      <c r="O10" s="8"/>
      <c r="P10" s="13"/>
      <c r="Q10" s="12"/>
    </row>
    <row r="11" spans="1:17">
      <c r="A11" s="8"/>
      <c r="B11" s="9"/>
      <c r="C11" s="8"/>
      <c r="D11" s="8"/>
      <c r="E11" s="8"/>
      <c r="F11" s="8"/>
      <c r="G11" s="8"/>
      <c r="H11" s="8"/>
      <c r="I11" s="10"/>
      <c r="J11" s="8"/>
      <c r="K11" s="8"/>
      <c r="L11" s="12"/>
      <c r="M11" s="11"/>
      <c r="N11" s="12">
        <f t="shared" si="0"/>
        <v>0</v>
      </c>
      <c r="O11" s="8"/>
      <c r="P11" s="11"/>
      <c r="Q11" s="11"/>
    </row>
    <row r="12" spans="1:17">
      <c r="A12" s="8"/>
      <c r="B12" s="9"/>
      <c r="C12" s="8"/>
      <c r="D12" s="8"/>
      <c r="E12" s="8"/>
      <c r="F12" s="8"/>
      <c r="G12" s="8"/>
      <c r="H12" s="8"/>
      <c r="I12" s="10"/>
      <c r="J12" s="8"/>
      <c r="K12" s="8"/>
      <c r="L12" s="11"/>
      <c r="M12" s="12"/>
      <c r="N12" s="12">
        <f t="shared" si="0"/>
        <v>0</v>
      </c>
      <c r="O12" s="8"/>
      <c r="P12" s="13"/>
      <c r="Q12" s="12"/>
    </row>
    <row r="13" spans="1:17">
      <c r="A13" s="8"/>
      <c r="B13" s="9"/>
      <c r="C13" s="8"/>
      <c r="D13" s="8"/>
      <c r="E13" s="8"/>
      <c r="F13" s="8"/>
      <c r="G13" s="8"/>
      <c r="H13" s="8"/>
      <c r="I13" s="10"/>
      <c r="J13" s="8"/>
      <c r="K13" s="8"/>
      <c r="L13" s="11"/>
      <c r="M13" s="12"/>
      <c r="N13" s="12">
        <f t="shared" si="0"/>
        <v>0</v>
      </c>
      <c r="O13" s="8"/>
      <c r="P13" s="13"/>
      <c r="Q13" s="12"/>
    </row>
    <row r="14" spans="1:17">
      <c r="A14" s="8"/>
      <c r="B14" s="9"/>
      <c r="C14" s="8"/>
      <c r="D14" s="8"/>
      <c r="E14" s="8"/>
      <c r="F14" s="8"/>
      <c r="G14" s="8"/>
      <c r="H14" s="8"/>
      <c r="I14" s="10"/>
      <c r="J14" s="8"/>
      <c r="K14" s="8"/>
      <c r="L14" s="11"/>
      <c r="M14" s="12"/>
      <c r="N14" s="12">
        <f t="shared" si="0"/>
        <v>0</v>
      </c>
      <c r="O14" s="8"/>
      <c r="P14" s="13"/>
      <c r="Q14" s="12"/>
    </row>
    <row r="15" spans="1:17">
      <c r="A15" s="8"/>
      <c r="B15" s="9"/>
      <c r="C15" s="8"/>
      <c r="D15" s="8"/>
      <c r="E15" s="8"/>
      <c r="F15" s="8"/>
      <c r="G15" s="8"/>
      <c r="H15" s="8"/>
      <c r="I15" s="10"/>
      <c r="J15" s="8"/>
      <c r="K15" s="8"/>
      <c r="L15" s="11"/>
      <c r="M15" s="12"/>
      <c r="N15" s="12">
        <f t="shared" si="0"/>
        <v>0</v>
      </c>
      <c r="O15" s="8"/>
      <c r="P15" s="13"/>
      <c r="Q15" s="12"/>
    </row>
    <row r="16" spans="1:17">
      <c r="A16" s="8"/>
      <c r="B16" s="9"/>
      <c r="C16" s="8"/>
      <c r="D16" s="8"/>
      <c r="E16" s="8"/>
      <c r="F16" s="8"/>
      <c r="G16" s="8"/>
      <c r="H16" s="8"/>
      <c r="I16" s="10"/>
      <c r="J16" s="8"/>
      <c r="K16" s="8"/>
      <c r="L16" s="11"/>
      <c r="M16" s="12"/>
      <c r="N16" s="12">
        <f t="shared" si="0"/>
        <v>0</v>
      </c>
      <c r="O16" s="8"/>
      <c r="P16" s="13"/>
      <c r="Q16" s="12"/>
    </row>
    <row r="17" spans="1:17">
      <c r="A17" s="8"/>
      <c r="B17" s="9"/>
      <c r="C17" s="8"/>
      <c r="D17" s="8"/>
      <c r="E17" s="8"/>
      <c r="F17" s="8"/>
      <c r="G17" s="8"/>
      <c r="H17" s="8"/>
      <c r="I17" s="10"/>
      <c r="J17" s="8"/>
      <c r="K17" s="8"/>
      <c r="L17" s="11"/>
      <c r="M17" s="12"/>
      <c r="N17" s="12">
        <f t="shared" si="0"/>
        <v>0</v>
      </c>
      <c r="O17" s="8"/>
      <c r="P17" s="13"/>
      <c r="Q17" s="12"/>
    </row>
    <row r="18" spans="1:17">
      <c r="A18" s="8"/>
      <c r="B18" s="9"/>
      <c r="C18" s="8"/>
      <c r="D18" s="8"/>
      <c r="E18" s="8"/>
      <c r="F18" s="8"/>
      <c r="G18" s="8"/>
      <c r="H18" s="8"/>
      <c r="I18" s="10"/>
      <c r="J18" s="8"/>
      <c r="K18" s="8"/>
      <c r="L18" s="11"/>
      <c r="M18" s="12"/>
      <c r="N18" s="12">
        <f t="shared" si="0"/>
        <v>0</v>
      </c>
      <c r="O18" s="8"/>
      <c r="P18" s="11"/>
      <c r="Q18" s="11"/>
    </row>
    <row r="19" spans="1:17">
      <c r="A19" s="8"/>
      <c r="B19" s="9"/>
      <c r="C19" s="8"/>
      <c r="D19" s="8"/>
      <c r="E19" s="8"/>
      <c r="F19" s="8"/>
      <c r="G19" s="8"/>
      <c r="H19" s="8"/>
      <c r="I19" s="10"/>
      <c r="J19" s="8"/>
      <c r="K19" s="8"/>
      <c r="L19" s="11"/>
      <c r="M19" s="12"/>
      <c r="N19" s="12">
        <f t="shared" si="0"/>
        <v>0</v>
      </c>
      <c r="O19" s="8"/>
      <c r="P19" s="13"/>
      <c r="Q19" s="12"/>
    </row>
    <row r="20" spans="1:17">
      <c r="A20" s="8"/>
      <c r="B20" s="9"/>
      <c r="C20" s="8"/>
      <c r="D20" s="8"/>
      <c r="E20" s="8"/>
      <c r="F20" s="8"/>
      <c r="G20" s="8"/>
      <c r="H20" s="8"/>
      <c r="I20" s="10"/>
      <c r="J20" s="8"/>
      <c r="K20" s="8"/>
      <c r="L20" s="11"/>
      <c r="M20" s="12"/>
      <c r="N20" s="12">
        <f t="shared" si="0"/>
        <v>0</v>
      </c>
      <c r="O20" s="8"/>
      <c r="P20" s="11"/>
      <c r="Q20" s="11"/>
    </row>
    <row r="21" spans="1:17">
      <c r="A21" s="8"/>
      <c r="B21" s="9"/>
      <c r="C21" s="8"/>
      <c r="D21" s="8"/>
      <c r="E21" s="8"/>
      <c r="F21" s="8"/>
      <c r="G21" s="8"/>
      <c r="H21" s="8"/>
      <c r="I21" s="10"/>
      <c r="J21" s="8"/>
      <c r="K21" s="8"/>
      <c r="L21" s="11"/>
      <c r="M21" s="12"/>
      <c r="N21" s="12">
        <f t="shared" si="0"/>
        <v>0</v>
      </c>
      <c r="O21" s="8"/>
      <c r="P21" s="13"/>
      <c r="Q21" s="12"/>
    </row>
    <row r="22" spans="1:17">
      <c r="A22" s="8"/>
      <c r="B22" s="9"/>
      <c r="C22" s="8"/>
      <c r="D22" s="8"/>
      <c r="E22" s="8"/>
      <c r="F22" s="8"/>
      <c r="G22" s="8"/>
      <c r="H22" s="8"/>
      <c r="I22" s="10"/>
      <c r="J22" s="8"/>
      <c r="K22" s="8"/>
      <c r="L22" s="11"/>
      <c r="M22" s="12"/>
      <c r="N22" s="12">
        <f t="shared" si="0"/>
        <v>0</v>
      </c>
      <c r="O22" s="8"/>
      <c r="P22" s="13"/>
      <c r="Q22" s="12"/>
    </row>
    <row r="23" spans="1:17">
      <c r="A23" s="8"/>
      <c r="B23" s="9"/>
      <c r="C23" s="8"/>
      <c r="D23" s="8"/>
      <c r="E23" s="8"/>
      <c r="F23" s="8"/>
      <c r="G23" s="8"/>
      <c r="H23" s="8"/>
      <c r="I23" s="10"/>
      <c r="J23" s="8"/>
      <c r="K23" s="8"/>
      <c r="L23" s="11"/>
      <c r="M23" s="12"/>
      <c r="N23" s="12">
        <f t="shared" si="0"/>
        <v>0</v>
      </c>
      <c r="O23" s="8"/>
      <c r="P23" s="11"/>
      <c r="Q23" s="11"/>
    </row>
    <row r="24" spans="1:17">
      <c r="A24" s="8"/>
      <c r="B24" s="9"/>
      <c r="C24" s="8"/>
      <c r="D24" s="8"/>
      <c r="E24" s="8"/>
      <c r="F24" s="8"/>
      <c r="G24" s="8"/>
      <c r="H24" s="8"/>
      <c r="I24" s="10"/>
      <c r="J24" s="8"/>
      <c r="K24" s="8"/>
      <c r="L24" s="11"/>
      <c r="M24" s="12"/>
      <c r="N24" s="12">
        <f t="shared" si="0"/>
        <v>0</v>
      </c>
      <c r="O24" s="8"/>
      <c r="P24" s="13"/>
      <c r="Q24" s="12"/>
    </row>
    <row r="25" spans="1:17">
      <c r="A25" s="8"/>
      <c r="B25" s="9"/>
      <c r="C25" s="8"/>
      <c r="D25" s="8"/>
      <c r="E25" s="8"/>
      <c r="F25" s="8"/>
      <c r="G25" s="8"/>
      <c r="H25" s="8"/>
      <c r="I25" s="10"/>
      <c r="J25" s="8"/>
      <c r="K25" s="8"/>
      <c r="L25" s="11"/>
      <c r="M25" s="12"/>
      <c r="N25" s="12">
        <f t="shared" si="0"/>
        <v>0</v>
      </c>
      <c r="O25" s="8"/>
      <c r="P25" s="13"/>
      <c r="Q25" s="12"/>
    </row>
    <row r="26" spans="1:17">
      <c r="A26" s="8"/>
      <c r="B26" s="9"/>
      <c r="C26" s="8"/>
      <c r="D26" s="8"/>
      <c r="E26" s="8"/>
      <c r="F26" s="8"/>
      <c r="G26" s="8"/>
      <c r="H26" s="8"/>
      <c r="I26" s="10"/>
      <c r="J26" s="8"/>
      <c r="K26" s="8"/>
      <c r="L26" s="11"/>
      <c r="M26" s="12"/>
      <c r="N26" s="12">
        <f t="shared" si="0"/>
        <v>0</v>
      </c>
      <c r="O26" s="8"/>
      <c r="P26" s="11"/>
      <c r="Q26" s="11"/>
    </row>
    <row r="27" spans="1:17">
      <c r="A27" s="8"/>
      <c r="B27" s="9"/>
      <c r="C27" s="8"/>
      <c r="D27" s="8"/>
      <c r="E27" s="8"/>
      <c r="F27" s="8"/>
      <c r="G27" s="8"/>
      <c r="H27" s="8"/>
      <c r="I27" s="10"/>
      <c r="J27" s="8"/>
      <c r="K27" s="8"/>
      <c r="L27" s="11"/>
      <c r="M27" s="12"/>
      <c r="N27" s="12">
        <f t="shared" si="0"/>
        <v>0</v>
      </c>
      <c r="O27" s="8"/>
      <c r="P27" s="13"/>
      <c r="Q27" s="12"/>
    </row>
    <row r="28" spans="1:17">
      <c r="A28" s="8"/>
      <c r="B28" s="9"/>
      <c r="C28" s="8"/>
      <c r="D28" s="8"/>
      <c r="E28" s="8"/>
      <c r="F28" s="8"/>
      <c r="G28" s="8"/>
      <c r="H28" s="8"/>
      <c r="I28" s="10"/>
      <c r="J28" s="8"/>
      <c r="K28" s="8"/>
      <c r="L28" s="11"/>
      <c r="M28" s="12"/>
      <c r="N28" s="12">
        <f t="shared" si="0"/>
        <v>0</v>
      </c>
      <c r="O28" s="8"/>
      <c r="P28" s="11"/>
      <c r="Q28" s="11"/>
    </row>
    <row r="29" spans="1:17">
      <c r="A29" s="8"/>
      <c r="B29" s="9"/>
      <c r="C29" s="8"/>
      <c r="D29" s="8"/>
      <c r="E29" s="8"/>
      <c r="F29" s="8"/>
      <c r="G29" s="8"/>
      <c r="H29" s="8"/>
      <c r="I29" s="11"/>
      <c r="J29" s="8"/>
      <c r="K29" s="8"/>
      <c r="L29" s="11"/>
      <c r="M29" s="12"/>
      <c r="N29" s="12">
        <f t="shared" si="0"/>
        <v>0</v>
      </c>
      <c r="O29" s="8"/>
      <c r="P29" s="11"/>
      <c r="Q29" s="11"/>
    </row>
    <row r="30" spans="1:17">
      <c r="A30" s="8"/>
      <c r="B30" s="9"/>
      <c r="C30" s="8"/>
      <c r="D30" s="8"/>
      <c r="E30" s="8"/>
      <c r="F30" s="8"/>
      <c r="G30" s="8"/>
      <c r="H30" s="8"/>
      <c r="I30" s="11"/>
      <c r="J30" s="8"/>
      <c r="K30" s="8"/>
      <c r="L30" s="11"/>
      <c r="M30" s="12"/>
      <c r="N30" s="12">
        <f t="shared" si="0"/>
        <v>0</v>
      </c>
      <c r="O30" s="8"/>
      <c r="P30" s="11"/>
      <c r="Q30" s="11"/>
    </row>
    <row r="31" spans="1:17">
      <c r="A31" s="8"/>
      <c r="B31" s="9"/>
      <c r="C31" s="8"/>
      <c r="D31" s="8"/>
      <c r="E31" s="8"/>
      <c r="F31" s="8"/>
      <c r="G31" s="8"/>
      <c r="H31" s="8"/>
      <c r="I31" s="11"/>
      <c r="J31" s="8"/>
      <c r="K31" s="8"/>
      <c r="L31" s="11"/>
      <c r="M31" s="12"/>
      <c r="N31" s="12">
        <f t="shared" si="0"/>
        <v>0</v>
      </c>
      <c r="O31" s="8"/>
      <c r="P31" s="13"/>
      <c r="Q31" s="12"/>
    </row>
    <row r="32" spans="1:17">
      <c r="A32" s="8"/>
      <c r="B32" s="9"/>
      <c r="C32" s="8"/>
      <c r="D32" s="8"/>
      <c r="E32" s="8"/>
      <c r="F32" s="8"/>
      <c r="G32" s="8"/>
      <c r="H32" s="8"/>
      <c r="I32" s="10"/>
      <c r="J32" s="8"/>
      <c r="K32" s="8"/>
      <c r="L32" s="11"/>
      <c r="M32" s="12"/>
      <c r="N32" s="12">
        <f t="shared" si="0"/>
        <v>0</v>
      </c>
      <c r="O32" s="8"/>
      <c r="P32" s="13"/>
      <c r="Q32" s="12"/>
    </row>
    <row r="33" spans="1:17">
      <c r="A33" s="8"/>
      <c r="B33" s="9"/>
      <c r="C33" s="8"/>
      <c r="D33" s="8"/>
      <c r="E33" s="8"/>
      <c r="F33" s="8"/>
      <c r="G33" s="8"/>
      <c r="H33" s="8"/>
      <c r="I33" s="10"/>
      <c r="J33" s="8"/>
      <c r="K33" s="8"/>
      <c r="L33" s="11"/>
      <c r="M33" s="12"/>
      <c r="N33" s="12">
        <f t="shared" si="0"/>
        <v>0</v>
      </c>
      <c r="O33" s="8"/>
      <c r="P33" s="13"/>
      <c r="Q33" s="12"/>
    </row>
    <row r="34" spans="1:17">
      <c r="A34" s="8"/>
      <c r="B34" s="9"/>
      <c r="C34" s="8"/>
      <c r="D34" s="8"/>
      <c r="E34" s="8"/>
      <c r="F34" s="8"/>
      <c r="G34" s="8"/>
      <c r="H34" s="8"/>
      <c r="I34" s="10"/>
      <c r="J34" s="8"/>
      <c r="K34" s="8"/>
      <c r="L34" s="11"/>
      <c r="M34" s="12"/>
      <c r="N34" s="12">
        <f t="shared" si="0"/>
        <v>0</v>
      </c>
      <c r="O34" s="8"/>
      <c r="P34" s="11"/>
      <c r="Q34" s="11"/>
    </row>
    <row r="35" spans="1:17">
      <c r="A35" s="8"/>
      <c r="B35" s="9"/>
      <c r="C35" s="8"/>
      <c r="D35" s="8"/>
      <c r="E35" s="8"/>
      <c r="F35" s="8"/>
      <c r="G35" s="8"/>
      <c r="H35" s="8"/>
      <c r="I35" s="10"/>
      <c r="J35" s="8"/>
      <c r="K35" s="8"/>
      <c r="L35" s="11"/>
      <c r="M35" s="12"/>
      <c r="N35" s="12">
        <f t="shared" si="0"/>
        <v>0</v>
      </c>
      <c r="O35" s="8"/>
      <c r="P35" s="13"/>
      <c r="Q35" s="12"/>
    </row>
    <row r="36" spans="1:17">
      <c r="A36" s="8"/>
      <c r="B36" s="9"/>
      <c r="C36" s="8"/>
      <c r="D36" s="8"/>
      <c r="E36" s="8"/>
      <c r="F36" s="8"/>
      <c r="G36" s="8"/>
      <c r="H36" s="8"/>
      <c r="I36" s="10"/>
      <c r="J36" s="8"/>
      <c r="K36" s="8"/>
      <c r="L36" s="11"/>
      <c r="M36" s="12"/>
      <c r="N36" s="12">
        <f t="shared" si="0"/>
        <v>0</v>
      </c>
      <c r="O36" s="8"/>
      <c r="P36" s="11"/>
      <c r="Q36" s="11"/>
    </row>
    <row r="37" spans="1:17">
      <c r="A37" s="8"/>
      <c r="B37" s="9"/>
      <c r="C37" s="8"/>
      <c r="D37" s="8"/>
      <c r="E37" s="8"/>
      <c r="F37" s="8"/>
      <c r="G37" s="8"/>
      <c r="H37" s="8"/>
      <c r="I37" s="10"/>
      <c r="J37" s="8"/>
      <c r="K37" s="8"/>
      <c r="L37" s="11"/>
      <c r="M37" s="12"/>
      <c r="N37" s="12">
        <f t="shared" si="0"/>
        <v>0</v>
      </c>
      <c r="O37" s="8"/>
      <c r="P37" s="11"/>
      <c r="Q37" s="11"/>
    </row>
    <row r="38" spans="1:17">
      <c r="A38" s="8"/>
      <c r="B38" s="9"/>
      <c r="C38" s="8"/>
      <c r="D38" s="8"/>
      <c r="E38" s="8"/>
      <c r="F38" s="8"/>
      <c r="G38" s="8"/>
      <c r="H38" s="8"/>
      <c r="I38" s="10"/>
      <c r="J38" s="8"/>
      <c r="K38" s="8"/>
      <c r="L38" s="11"/>
      <c r="M38" s="12"/>
      <c r="N38" s="12">
        <f t="shared" si="0"/>
        <v>0</v>
      </c>
      <c r="O38" s="8"/>
      <c r="P38" s="13"/>
      <c r="Q38" s="12"/>
    </row>
    <row r="39" spans="1:17">
      <c r="A39" s="14"/>
      <c r="B39" s="15"/>
      <c r="C39" s="14"/>
      <c r="D39" s="14"/>
      <c r="E39" s="14"/>
      <c r="F39" s="14"/>
      <c r="G39" s="14"/>
      <c r="H39" s="14"/>
      <c r="I39" s="16"/>
      <c r="J39" s="14"/>
      <c r="K39" s="14"/>
      <c r="L39" s="17"/>
      <c r="M39" s="18"/>
      <c r="N39" s="12">
        <f t="shared" si="0"/>
        <v>0</v>
      </c>
      <c r="O39" s="14"/>
      <c r="P39" s="19"/>
      <c r="Q39" s="18"/>
    </row>
    <row r="40" spans="1:17">
      <c r="A40" s="14"/>
      <c r="B40" s="15"/>
      <c r="C40" s="14"/>
      <c r="D40" s="14"/>
      <c r="E40" s="14"/>
      <c r="F40" s="14"/>
      <c r="G40" s="14"/>
      <c r="H40" s="14"/>
      <c r="I40" s="16"/>
      <c r="J40" s="14"/>
      <c r="K40" s="14"/>
      <c r="L40" s="17"/>
      <c r="M40" s="18"/>
      <c r="N40" s="12">
        <f t="shared" si="0"/>
        <v>0</v>
      </c>
      <c r="O40" s="14"/>
      <c r="P40" s="19"/>
      <c r="Q40" s="18"/>
    </row>
    <row r="41" spans="1:17">
      <c r="A41" s="14"/>
      <c r="B41" s="15"/>
      <c r="C41" s="14"/>
      <c r="D41" s="14"/>
      <c r="E41" s="14"/>
      <c r="F41" s="14"/>
      <c r="G41" s="14"/>
      <c r="H41" s="14"/>
      <c r="I41" s="16"/>
      <c r="J41" s="14"/>
      <c r="K41" s="14"/>
      <c r="L41" s="17"/>
      <c r="M41" s="18"/>
      <c r="N41" s="12">
        <f t="shared" si="0"/>
        <v>0</v>
      </c>
      <c r="O41" s="14"/>
      <c r="P41" s="19"/>
      <c r="Q41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AEE4-CC20-E048-B1F7-18B41EFDAF7E}">
  <dimension ref="A1:O2"/>
  <sheetViews>
    <sheetView workbookViewId="0">
      <selection activeCell="A2" sqref="A2:XFD2"/>
    </sheetView>
  </sheetViews>
  <sheetFormatPr defaultColWidth="7.5" defaultRowHeight="15.95"/>
  <cols>
    <col min="1" max="1" width="20.375" bestFit="1" customWidth="1"/>
    <col min="2" max="2" width="12.125" bestFit="1" customWidth="1"/>
    <col min="3" max="3" width="14.375" bestFit="1" customWidth="1"/>
    <col min="4" max="4" width="15.625" bestFit="1" customWidth="1"/>
    <col min="5" max="5" width="16" bestFit="1" customWidth="1"/>
    <col min="6" max="6" width="19.125" bestFit="1" customWidth="1"/>
    <col min="7" max="7" width="24.125" bestFit="1" customWidth="1"/>
    <col min="8" max="8" width="14.125" bestFit="1" customWidth="1"/>
    <col min="9" max="9" width="15.875" bestFit="1" customWidth="1"/>
    <col min="10" max="10" width="16.625" bestFit="1" customWidth="1"/>
    <col min="11" max="11" width="34.5" bestFit="1" customWidth="1"/>
    <col min="12" max="12" width="46.5" bestFit="1" customWidth="1"/>
    <col min="13" max="13" width="41.5" bestFit="1" customWidth="1"/>
    <col min="14" max="14" width="34.5" bestFit="1" customWidth="1"/>
    <col min="15" max="15" width="46.5" bestFit="1" customWidth="1"/>
  </cols>
  <sheetData>
    <row r="1" spans="1:15">
      <c r="A1" t="s">
        <v>50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s="26" t="s">
        <v>67</v>
      </c>
      <c r="H1" t="s">
        <v>68</v>
      </c>
      <c r="I1" t="s">
        <v>69</v>
      </c>
      <c r="J1" t="s">
        <v>70</v>
      </c>
      <c r="K1" s="26" t="s">
        <v>71</v>
      </c>
      <c r="L1" t="s">
        <v>72</v>
      </c>
      <c r="M1" t="s">
        <v>73</v>
      </c>
      <c r="N1" s="26" t="s">
        <v>74</v>
      </c>
      <c r="O1" t="s">
        <v>75</v>
      </c>
    </row>
    <row r="2" spans="1:15">
      <c r="G2" s="26"/>
      <c r="K2" s="26"/>
      <c r="N2" s="2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3504-1D1A-2F4C-B77D-C490A35F5A47}">
  <dimension ref="A1"/>
  <sheetViews>
    <sheetView workbookViewId="0"/>
  </sheetViews>
  <sheetFormatPr defaultColWidth="11" defaultRowHeight="15.9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D81FC0FE7B04781E0BD8142EB43C3" ma:contentTypeVersion="18" ma:contentTypeDescription="Crée un document." ma:contentTypeScope="" ma:versionID="07980fb84a42c0543d2aba0c9372c31a">
  <xsd:schema xmlns:xsd="http://www.w3.org/2001/XMLSchema" xmlns:xs="http://www.w3.org/2001/XMLSchema" xmlns:p="http://schemas.microsoft.com/office/2006/metadata/properties" xmlns:ns2="02994d29-f5de-4f29-a149-b6e637259a30" xmlns:ns3="e5bed1ab-1949-4c80-bea9-52ff34f14e34" targetNamespace="http://schemas.microsoft.com/office/2006/metadata/properties" ma:root="true" ma:fieldsID="6767449c8097fb6dd079d2b924612e6c" ns2:_="" ns3:_="">
    <xsd:import namespace="02994d29-f5de-4f29-a149-b6e637259a30"/>
    <xsd:import namespace="e5bed1ab-1949-4c80-bea9-52ff34f14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4d29-f5de-4f29-a149-b6e637259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7f8b772-dc90-481e-9a19-9691fa9e1e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ed1ab-1949-4c80-bea9-52ff34f14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009160-9b47-47b1-8e08-68b217b7a2d0}" ma:internalName="TaxCatchAll" ma:showField="CatchAllData" ma:web="e5bed1ab-1949-4c80-bea9-52ff34f14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994d29-f5de-4f29-a149-b6e637259a30">
      <Terms xmlns="http://schemas.microsoft.com/office/infopath/2007/PartnerControls"/>
    </lcf76f155ced4ddcb4097134ff3c332f>
    <TaxCatchAll xmlns="e5bed1ab-1949-4c80-bea9-52ff34f14e34" xsi:nil="true"/>
  </documentManagement>
</p:properties>
</file>

<file path=customXml/itemProps1.xml><?xml version="1.0" encoding="utf-8"?>
<ds:datastoreItem xmlns:ds="http://schemas.openxmlformats.org/officeDocument/2006/customXml" ds:itemID="{14514562-F401-415C-8D82-6D6D80F527A5}"/>
</file>

<file path=customXml/itemProps2.xml><?xml version="1.0" encoding="utf-8"?>
<ds:datastoreItem xmlns:ds="http://schemas.openxmlformats.org/officeDocument/2006/customXml" ds:itemID="{2CFFAFF0-EBE8-422E-8CB9-81B09BE2BA22}"/>
</file>

<file path=customXml/itemProps3.xml><?xml version="1.0" encoding="utf-8"?>
<ds:datastoreItem xmlns:ds="http://schemas.openxmlformats.org/officeDocument/2006/customXml" ds:itemID="{B5DBB9AC-8B7D-4341-943A-BFE6B12896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Antoine HUEBER</dc:creator>
  <cp:keywords/>
  <dc:description/>
  <cp:lastModifiedBy>Antoine HUEBER</cp:lastModifiedBy>
  <cp:revision/>
  <dcterms:created xsi:type="dcterms:W3CDTF">2024-10-21T13:54:57Z</dcterms:created>
  <dcterms:modified xsi:type="dcterms:W3CDTF">2024-12-09T08:51:44Z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0x0101000E9D81FC0FE7B04781E0BD8142EB43C3</vt:lpwstr>
  </property>
  <property fmtid="{D5CDD505-2E9C-101B-9397-08002B2CF9AE}" pid="3" name="MediaServiceImageTags">
    <vt:lpwstr/>
  </property>
  <property fmtid="{D5CDD505-2E9C-101B-9397-08002B2CF9AE}" pid="4" name="Order">
    <vt:r8>317100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