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1_{2B6B1789-C6F3-304B-8653-76780830CA57}" xr6:coauthVersionLast="47" xr6:coauthVersionMax="47" xr10:uidLastSave="{00000000-0000-0000-0000-000000000000}"/>
  <bookViews>
    <workbookView xWindow="3260" yWindow="500" windowWidth="35140" windowHeight="18700" firstSheet="3" activeTab="3" xr2:uid="{00000000-000D-0000-FFFF-FFFF00000000}"/>
  </bookViews>
  <sheets>
    <sheet name="Synthèse" sheetId="1" r:id="rId1"/>
    <sheet name="H1" sheetId="2" r:id="rId2"/>
    <sheet name="H2" sheetId="7" r:id="rId3"/>
    <sheet name="H3" sheetId="11" r:id="rId4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1" l="1"/>
  <c r="E44" i="11" s="1"/>
  <c r="F72" i="2" l="1"/>
  <c r="F75" i="2" s="1"/>
  <c r="F61" i="2"/>
  <c r="F64" i="2" s="1"/>
  <c r="H75" i="2" s="1"/>
  <c r="E83" i="11"/>
  <c r="E86" i="11" s="1"/>
  <c r="D83" i="11"/>
  <c r="D77" i="11" s="1"/>
  <c r="E72" i="11"/>
  <c r="E75" i="11" s="1"/>
  <c r="D72" i="11"/>
  <c r="D75" i="11" s="1"/>
  <c r="E61" i="11"/>
  <c r="E64" i="11" s="1"/>
  <c r="D61" i="11"/>
  <c r="D57" i="11" s="1"/>
  <c r="E52" i="11"/>
  <c r="E55" i="11" s="1"/>
  <c r="D52" i="11"/>
  <c r="D46" i="11" s="1"/>
  <c r="D41" i="11"/>
  <c r="D35" i="11" s="1"/>
  <c r="E22" i="11"/>
  <c r="E23" i="11" s="1"/>
  <c r="D22" i="11"/>
  <c r="D23" i="11" s="1"/>
  <c r="B8" i="11"/>
  <c r="B5" i="11"/>
  <c r="B4" i="11"/>
  <c r="G53" i="7"/>
  <c r="G52" i="7"/>
  <c r="G51" i="7"/>
  <c r="G50" i="7"/>
  <c r="G49" i="7"/>
  <c r="G48" i="7"/>
  <c r="E42" i="7"/>
  <c r="C42" i="7"/>
  <c r="G25" i="7"/>
  <c r="F25" i="7"/>
  <c r="D25" i="7"/>
  <c r="G24" i="7"/>
  <c r="F24" i="7"/>
  <c r="D24" i="7"/>
  <c r="F23" i="7"/>
  <c r="E22" i="7"/>
  <c r="F22" i="7" s="1"/>
  <c r="C22" i="7"/>
  <c r="F21" i="7"/>
  <c r="F20" i="7"/>
  <c r="C20" i="7"/>
  <c r="G20" i="7" s="1"/>
  <c r="B20" i="7"/>
  <c r="A20" i="7"/>
  <c r="F19" i="7"/>
  <c r="C19" i="7"/>
  <c r="D19" i="7" s="1"/>
  <c r="B19" i="7"/>
  <c r="A19" i="7"/>
  <c r="F18" i="7"/>
  <c r="C18" i="7"/>
  <c r="D18" i="7" s="1"/>
  <c r="B18" i="7"/>
  <c r="A18" i="7"/>
  <c r="C17" i="7"/>
  <c r="B17" i="7"/>
  <c r="A17" i="7"/>
  <c r="C16" i="7"/>
  <c r="B16" i="7"/>
  <c r="A16" i="7"/>
  <c r="B8" i="7"/>
  <c r="B5" i="7"/>
  <c r="C15" i="7" s="1"/>
  <c r="B4" i="7"/>
  <c r="F50" i="2"/>
  <c r="F23" i="2"/>
  <c r="F31" i="2" s="1"/>
  <c r="F35" i="2" s="1"/>
  <c r="B8" i="2"/>
  <c r="B5" i="2"/>
  <c r="B4" i="2"/>
  <c r="D44" i="11" l="1"/>
  <c r="D66" i="11"/>
  <c r="D86" i="11"/>
  <c r="D64" i="11"/>
  <c r="D55" i="11"/>
  <c r="H39" i="2"/>
  <c r="E26" i="7"/>
  <c r="G16" i="7"/>
  <c r="G19" i="7"/>
  <c r="G22" i="7"/>
  <c r="C21" i="7"/>
  <c r="G18" i="7"/>
  <c r="D20" i="7"/>
  <c r="D17" i="7"/>
  <c r="D22" i="7"/>
  <c r="C28" i="7"/>
  <c r="E15" i="7"/>
  <c r="E28" i="7" s="1"/>
  <c r="G17" i="7"/>
  <c r="E77" i="11"/>
  <c r="F17" i="7" l="1"/>
  <c r="F31" i="7"/>
  <c r="F33" i="7"/>
  <c r="F16" i="7"/>
  <c r="F26" i="7" s="1"/>
  <c r="E44" i="7"/>
  <c r="F29" i="7"/>
  <c r="F40" i="7"/>
  <c r="F41" i="7"/>
  <c r="F42" i="7"/>
  <c r="F39" i="7"/>
  <c r="F30" i="7"/>
  <c r="F38" i="7"/>
  <c r="F36" i="7"/>
  <c r="F34" i="7"/>
  <c r="F35" i="7"/>
  <c r="F37" i="7"/>
  <c r="F32" i="7"/>
  <c r="D21" i="7"/>
  <c r="G21" i="7"/>
  <c r="C23" i="7"/>
  <c r="G23" i="7" l="1"/>
  <c r="D23" i="7"/>
  <c r="C26" i="7"/>
  <c r="F53" i="2"/>
  <c r="D16" i="7" l="1"/>
  <c r="D26" i="7" s="1"/>
  <c r="D34" i="7"/>
  <c r="H53" i="2"/>
  <c r="H64" i="2"/>
  <c r="D36" i="7"/>
  <c r="G36" i="7" s="1"/>
  <c r="D38" i="7"/>
  <c r="G38" i="7" s="1"/>
  <c r="D30" i="7"/>
  <c r="G30" i="7" s="1"/>
  <c r="D39" i="7"/>
  <c r="G39" i="7" s="1"/>
  <c r="D31" i="7"/>
  <c r="G31" i="7" s="1"/>
  <c r="C44" i="7"/>
  <c r="G44" i="7" s="1"/>
  <c r="D35" i="7"/>
  <c r="G35" i="7" s="1"/>
  <c r="G54" i="7"/>
  <c r="D42" i="7"/>
  <c r="G42" i="7" s="1"/>
  <c r="G34" i="7"/>
  <c r="D32" i="7"/>
  <c r="G32" i="7" s="1"/>
  <c r="G26" i="7"/>
  <c r="H26" i="7" s="1"/>
  <c r="D33" i="7"/>
  <c r="G33" i="7" s="1"/>
  <c r="D29" i="7"/>
  <c r="G29" i="7" s="1"/>
  <c r="D41" i="7"/>
  <c r="G41" i="7" s="1"/>
  <c r="D37" i="7"/>
  <c r="G37" i="7" s="1"/>
  <c r="D40" i="7"/>
  <c r="G4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KPMG</author>
  </authors>
  <commentList>
    <comment ref="F28" authorId="0" shapeId="0" xr:uid="{00000000-0006-0000-0100-000001000000}">
      <text>
        <r>
          <rPr>
            <sz val="11"/>
            <color rgb="FF000000"/>
            <rFont val="Helvetica"/>
            <family val="2"/>
          </rPr>
          <t xml:space="preserve">renseigne automatiquement H5
</t>
        </r>
      </text>
    </comment>
    <comment ref="F29" authorId="0" shapeId="0" xr:uid="{00000000-0006-0000-0100-000002000000}">
      <text>
        <r>
          <rPr>
            <sz val="11"/>
            <color rgb="FF000000"/>
            <rFont val="Helvetica"/>
            <family val="2"/>
          </rPr>
          <t xml:space="preserve">renseigne automatiquement H5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KPMG</author>
  </authors>
  <commentList>
    <comment ref="D47" authorId="0" shapeId="0" xr:uid="{00000000-0006-0000-0600-000013000000}">
      <text>
        <r>
          <rPr>
            <sz val="11"/>
            <color indexed="8"/>
            <rFont val="Helvetica"/>
            <family val="2"/>
          </rPr>
          <t>KPMG:
Indiquer le % de poulation concernée, par exemple si on étudie la variation du taux de cotis retraite des cadre, indiquer le % de la masse salariale cadre/ masse totale</t>
        </r>
      </text>
    </comment>
  </commentList>
</comments>
</file>

<file path=xl/sharedStrings.xml><?xml version="1.0" encoding="utf-8"?>
<sst xmlns="http://schemas.openxmlformats.org/spreadsheetml/2006/main" count="192" uniqueCount="117">
  <si>
    <t>Rubrique</t>
  </si>
  <si>
    <t>N°série</t>
  </si>
  <si>
    <t>N°page</t>
  </si>
  <si>
    <t>H</t>
  </si>
  <si>
    <t>Client :</t>
  </si>
  <si>
    <t>Préparé par :</t>
  </si>
  <si>
    <t>Date d'arrêté :</t>
  </si>
  <si>
    <t>Le :</t>
  </si>
  <si>
    <t xml:space="preserve">Opérations ou comptes contrôles </t>
  </si>
  <si>
    <t>Cycle :</t>
  </si>
  <si>
    <t>Personnel</t>
  </si>
  <si>
    <t>Revu par :</t>
  </si>
  <si>
    <t>Contrôles :</t>
  </si>
  <si>
    <t>Synthèse</t>
  </si>
  <si>
    <t xml:space="preserve">Feuilles de travail : </t>
  </si>
  <si>
    <t>H1</t>
  </si>
  <si>
    <t>Rapprochement comptes de salaires / livre de paie</t>
  </si>
  <si>
    <t>H2</t>
  </si>
  <si>
    <t>Evolution des charges sociales et du taux de charges sociales</t>
  </si>
  <si>
    <t>H3</t>
  </si>
  <si>
    <t>Analyse et justification des comptes de tiers</t>
  </si>
  <si>
    <t>Supervision :</t>
  </si>
  <si>
    <t>NB : Codes couleur d'onglets à utiliser :</t>
  </si>
  <si>
    <r>
      <rPr>
        <b/>
        <i/>
        <sz val="10"/>
        <color indexed="12"/>
        <rFont val="Univers 45 Light"/>
      </rPr>
      <t>Rouge</t>
    </r>
    <r>
      <rPr>
        <i/>
        <sz val="10"/>
        <color indexed="8"/>
        <rFont val="Univers 45 Light"/>
      </rPr>
      <t xml:space="preserve"> : contrôle terminé mais appelle problème =&gt; décision, supervision nécessaire</t>
    </r>
  </si>
  <si>
    <r>
      <rPr>
        <b/>
        <i/>
        <sz val="10"/>
        <color indexed="13"/>
        <rFont val="Univers 45 Light"/>
      </rPr>
      <t xml:space="preserve">Orange </t>
    </r>
    <r>
      <rPr>
        <i/>
        <sz val="10"/>
        <color indexed="8"/>
        <rFont val="Univers 45 Light"/>
      </rPr>
      <t>: contrôle en cours =&gt; à finaliser</t>
    </r>
  </si>
  <si>
    <r>
      <rPr>
        <b/>
        <i/>
        <sz val="10"/>
        <color indexed="14"/>
        <rFont val="Univers 45 Light"/>
      </rPr>
      <t xml:space="preserve">Vert </t>
    </r>
    <r>
      <rPr>
        <i/>
        <sz val="10"/>
        <color indexed="8"/>
        <rFont val="Univers 45 Light"/>
      </rPr>
      <t>: contrôle terminés sans problème particulier</t>
    </r>
  </si>
  <si>
    <t xml:space="preserve">Opérations ou comptes contrôlés </t>
  </si>
  <si>
    <t>Objectif de contrôle :</t>
  </si>
  <si>
    <t>Rapprocher les comptes de salaires avec :</t>
  </si>
  <si>
    <t>* le  livre de paie</t>
  </si>
  <si>
    <t>* les bordereaux récap de cotisations</t>
  </si>
  <si>
    <t>*  Comptes de salaires</t>
  </si>
  <si>
    <t xml:space="preserve"> Salaires</t>
  </si>
  <si>
    <t>Sous total comptes 5000</t>
  </si>
  <si>
    <t>Si décalage de paie ou de cloture :</t>
  </si>
  <si>
    <t xml:space="preserve"> + salaires bruts xxx N-1</t>
  </si>
  <si>
    <t xml:space="preserve"> - salaires bruts xxx N</t>
  </si>
  <si>
    <t>--&gt; à rapprocher livre de paie</t>
  </si>
  <si>
    <t>Si existence de primes provisionnées :</t>
  </si>
  <si>
    <t xml:space="preserve">  - primes à payer N</t>
  </si>
  <si>
    <t xml:space="preserve">  + primes à payer N-1</t>
  </si>
  <si>
    <t>Salaires bruts de l'année civile</t>
  </si>
  <si>
    <t>Total salaires à déclarer</t>
  </si>
  <si>
    <t>b</t>
  </si>
  <si>
    <t>Ecart</t>
  </si>
  <si>
    <t>Commentaire</t>
  </si>
  <si>
    <t>* Livre de paie</t>
  </si>
  <si>
    <t>a</t>
  </si>
  <si>
    <t>a - b</t>
  </si>
  <si>
    <t>* Bordereaux récapitulatifs de cotisations :</t>
  </si>
  <si>
    <t>AVS</t>
  </si>
  <si>
    <t>Salaire soumis à cotisations AVS</t>
  </si>
  <si>
    <t>+ …</t>
  </si>
  <si>
    <t>- Montant non soumis à cotisation</t>
  </si>
  <si>
    <t>Total</t>
  </si>
  <si>
    <t>c</t>
  </si>
  <si>
    <t>a - c</t>
  </si>
  <si>
    <t>LAA</t>
  </si>
  <si>
    <t>Salaire soumis à cotisations LAA</t>
  </si>
  <si>
    <t>Hommes</t>
  </si>
  <si>
    <t>Femmes</t>
  </si>
  <si>
    <t>d</t>
  </si>
  <si>
    <t>a - d</t>
  </si>
  <si>
    <t>LPP</t>
  </si>
  <si>
    <t>Salaire soumis à cotisations LPP</t>
  </si>
  <si>
    <t>e</t>
  </si>
  <si>
    <t>a - e</t>
  </si>
  <si>
    <r>
      <rPr>
        <b/>
        <u/>
        <sz val="10"/>
        <color indexed="8"/>
        <rFont val="Univers 45 Light"/>
      </rPr>
      <t>Conclusion</t>
    </r>
    <r>
      <rPr>
        <b/>
        <sz val="10"/>
        <color indexed="8"/>
        <rFont val="Univers 45 Light"/>
      </rPr>
      <t xml:space="preserve"> : </t>
    </r>
  </si>
  <si>
    <t>Comparer les charges de personnel avec celles de la période antérieure comparable (feuille maîtresse)</t>
  </si>
  <si>
    <t>Vérifier la cohérence de l'évolution des taux moyens de charges sociales</t>
  </si>
  <si>
    <t>Compte</t>
  </si>
  <si>
    <t>Libellé</t>
  </si>
  <si>
    <t>% pop</t>
  </si>
  <si>
    <t>Var. montant</t>
  </si>
  <si>
    <t>Explication</t>
  </si>
  <si>
    <t>+ ext primes N-1 incluses</t>
  </si>
  <si>
    <t>- primes à payer N incluses</t>
  </si>
  <si>
    <t xml:space="preserve">- abattement pour frais professionnels </t>
  </si>
  <si>
    <t>Salaires Bruts</t>
  </si>
  <si>
    <t>taux</t>
  </si>
  <si>
    <t>Ecart taux n/n-1</t>
  </si>
  <si>
    <t>AVS, AI, APG, AC, Amat</t>
  </si>
  <si>
    <t>Prévoyance professionnelle</t>
  </si>
  <si>
    <t>Assurance accidents</t>
  </si>
  <si>
    <t>Assurance indemnités journalières maladie</t>
  </si>
  <si>
    <t>Frais administratifs AVS</t>
  </si>
  <si>
    <t>Ch. Soc. Patr.</t>
  </si>
  <si>
    <t>Masse salariale</t>
  </si>
  <si>
    <t>Justification de l'écart de taux</t>
  </si>
  <si>
    <t>Commentaires</t>
  </si>
  <si>
    <t>% population</t>
  </si>
  <si>
    <t>N</t>
  </si>
  <si>
    <t>N-1</t>
  </si>
  <si>
    <t>Ecart de taux non expliqué</t>
  </si>
  <si>
    <t>Conclusion :</t>
  </si>
  <si>
    <t>J'accepte l'évolution du taux de charges : l'écart résiduel est NS</t>
  </si>
  <si>
    <t>Rapprocher les soldes des comptes de tiers avec les pièces justificatives, notamment les déclarations</t>
  </si>
  <si>
    <t>Débit</t>
  </si>
  <si>
    <t>Crédit</t>
  </si>
  <si>
    <t>Référence</t>
  </si>
  <si>
    <t>Salaires payables</t>
  </si>
  <si>
    <t>RAN Ouverture</t>
  </si>
  <si>
    <t>Justifié</t>
  </si>
  <si>
    <t xml:space="preserve">Ecart </t>
  </si>
  <si>
    <t>Frais deplac.du personnel</t>
  </si>
  <si>
    <t>Avances et acomptes</t>
  </si>
  <si>
    <t>C/C AVS</t>
  </si>
  <si>
    <t>Bordereau¨</t>
  </si>
  <si>
    <t>Contributions frais d'administration</t>
  </si>
  <si>
    <t>Solde déf</t>
  </si>
  <si>
    <t>C/C LPP</t>
  </si>
  <si>
    <t>Bordereau</t>
  </si>
  <si>
    <t>Bordereau à régler mois suivant</t>
  </si>
  <si>
    <t>C/C Ass. Personnes</t>
  </si>
  <si>
    <t>Dettes impôt à la source</t>
  </si>
  <si>
    <t>Solde provisoire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</si>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</sst>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.00&quot;   &quot;;&quot;-&quot;* #,##0.00&quot;   &quot;;&quot; &quot;* &quot;-&quot;??&quot;   &quot;"/>
    <numFmt numFmtId="165" formatCode="mm/yyyy"/>
    <numFmt numFmtId="166" formatCode="0.0%"/>
  </numFmts>
  <fonts count="20">
    <font>
      <sz val="10"/>
      <color indexed="8"/>
      <name val="Arial"/>
    </font>
    <font>
      <sz val="11"/>
      <color indexed="9"/>
      <name val="KPMG Logo"/>
    </font>
    <font>
      <sz val="10"/>
      <color indexed="8"/>
      <name val="Univers 45 Light"/>
    </font>
    <font>
      <b/>
      <sz val="10"/>
      <color indexed="8"/>
      <name val="Univers 45 Light"/>
    </font>
    <font>
      <b/>
      <sz val="10"/>
      <color indexed="12"/>
      <name val="Univers 45 Light"/>
    </font>
    <font>
      <b/>
      <sz val="10"/>
      <color indexed="9"/>
      <name val="Univers 45 Light"/>
    </font>
    <font>
      <sz val="10"/>
      <color indexed="9"/>
      <name val="Univers 45 Light"/>
    </font>
    <font>
      <i/>
      <sz val="10"/>
      <color indexed="8"/>
      <name val="Univers 45 Light"/>
    </font>
    <font>
      <b/>
      <i/>
      <sz val="10"/>
      <color indexed="12"/>
      <name val="Univers 45 Light"/>
    </font>
    <font>
      <b/>
      <i/>
      <sz val="10"/>
      <color indexed="13"/>
      <name val="Univers 45 Light"/>
    </font>
    <font>
      <b/>
      <i/>
      <sz val="10"/>
      <color indexed="14"/>
      <name val="Univers 45 Light"/>
    </font>
    <font>
      <b/>
      <u/>
      <sz val="10"/>
      <color indexed="8"/>
      <name val="Univers 45 Light"/>
    </font>
    <font>
      <b/>
      <i/>
      <sz val="10"/>
      <color indexed="8"/>
      <name val="Univers 45 Light"/>
    </font>
    <font>
      <sz val="9"/>
      <color indexed="8"/>
      <name val="Univers 45 Light"/>
    </font>
    <font>
      <b/>
      <sz val="9"/>
      <color indexed="12"/>
      <name val="Univers 45 Light"/>
    </font>
    <font>
      <sz val="11"/>
      <color indexed="8"/>
      <name val="Helvetica"/>
      <family val="2"/>
    </font>
    <font>
      <u/>
      <sz val="10"/>
      <color indexed="8"/>
      <name val="Univers 45 Light"/>
    </font>
    <font>
      <sz val="10"/>
      <color indexed="8"/>
      <name val="Arial"/>
      <family val="2"/>
    </font>
    <font>
      <sz val="11"/>
      <color rgb="FF000000"/>
      <name val="Helvetica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9"/>
        <bgColor auto="1"/>
      </patternFill>
    </fill>
  </fills>
  <borders count="8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1"/>
      </left>
      <right style="thin">
        <color indexed="11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11"/>
      </right>
      <top style="thin">
        <color indexed="64"/>
      </top>
      <bottom style="thin">
        <color indexed="8"/>
      </bottom>
      <diagonal/>
    </border>
    <border>
      <left style="thin">
        <color indexed="11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1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8"/>
      </right>
      <top style="thin">
        <color indexed="11"/>
      </top>
      <bottom/>
      <diagonal/>
    </border>
    <border>
      <left style="thin">
        <color indexed="64"/>
      </left>
      <right style="thin">
        <color indexed="11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9" fontId="19" fillId="0" borderId="0" applyFont="0" applyFill="0" applyBorder="0" applyAlignment="0" applyProtection="0"/>
  </cellStyleXfs>
  <cellXfs count="249">
    <xf numFmtId="0" fontId="0" fillId="0" borderId="0" xfId="0"/>
    <xf numFmtId="0" fontId="0" fillId="0" borderId="0" xfId="0" applyNumberFormat="1"/>
    <xf numFmtId="0" fontId="2" fillId="2" borderId="1" xfId="0" applyNumberFormat="1" applyFont="1" applyFill="1" applyBorder="1"/>
    <xf numFmtId="0" fontId="2" fillId="2" borderId="6" xfId="0" applyNumberFormat="1" applyFont="1" applyFill="1" applyBorder="1"/>
    <xf numFmtId="0" fontId="2" fillId="2" borderId="5" xfId="0" applyNumberFormat="1" applyFont="1" applyFill="1" applyBorder="1"/>
    <xf numFmtId="0" fontId="2" fillId="2" borderId="11" xfId="0" applyNumberFormat="1" applyFont="1" applyFill="1" applyBorder="1"/>
    <xf numFmtId="0" fontId="2" fillId="2" borderId="9" xfId="0" applyNumberFormat="1" applyFont="1" applyFill="1" applyBorder="1"/>
    <xf numFmtId="3" fontId="2" fillId="3" borderId="3" xfId="0" applyNumberFormat="1" applyFont="1" applyFill="1" applyBorder="1"/>
    <xf numFmtId="4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3" fontId="2" fillId="2" borderId="16" xfId="0" applyNumberFormat="1" applyFont="1" applyFill="1" applyBorder="1"/>
    <xf numFmtId="0" fontId="3" fillId="3" borderId="22" xfId="0" applyNumberFormat="1" applyFont="1" applyFill="1" applyBorder="1"/>
    <xf numFmtId="4" fontId="3" fillId="3" borderId="3" xfId="0" applyNumberFormat="1" applyFont="1" applyFill="1" applyBorder="1"/>
    <xf numFmtId="4" fontId="4" fillId="3" borderId="3" xfId="0" applyNumberFormat="1" applyFont="1" applyFill="1" applyBorder="1"/>
    <xf numFmtId="4" fontId="2" fillId="2" borderId="19" xfId="0" applyNumberFormat="1" applyFont="1" applyFill="1" applyBorder="1"/>
    <xf numFmtId="4" fontId="4" fillId="2" borderId="19" xfId="0" applyNumberFormat="1" applyFont="1" applyFill="1" applyBorder="1"/>
    <xf numFmtId="4" fontId="2" fillId="2" borderId="16" xfId="0" applyNumberFormat="1" applyFont="1" applyFill="1" applyBorder="1"/>
    <xf numFmtId="4" fontId="2" fillId="2" borderId="20" xfId="0" applyNumberFormat="1" applyFont="1" applyFill="1" applyBorder="1"/>
    <xf numFmtId="4" fontId="4" fillId="2" borderId="16" xfId="0" applyNumberFormat="1" applyFont="1" applyFill="1" applyBorder="1"/>
    <xf numFmtId="4" fontId="4" fillId="2" borderId="20" xfId="0" applyNumberFormat="1" applyFont="1" applyFill="1" applyBorder="1"/>
    <xf numFmtId="10" fontId="2" fillId="2" borderId="12" xfId="0" applyNumberFormat="1" applyFont="1" applyFill="1" applyBorder="1"/>
    <xf numFmtId="0" fontId="2" fillId="2" borderId="19" xfId="0" applyNumberFormat="1" applyFont="1" applyFill="1" applyBorder="1"/>
    <xf numFmtId="0" fontId="2" fillId="2" borderId="16" xfId="0" applyNumberFormat="1" applyFont="1" applyFill="1" applyBorder="1"/>
    <xf numFmtId="10" fontId="2" fillId="2" borderId="16" xfId="0" applyNumberFormat="1" applyFont="1" applyFill="1" applyBorder="1"/>
    <xf numFmtId="49" fontId="2" fillId="2" borderId="16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20" xfId="0" applyNumberFormat="1" applyFont="1" applyFill="1" applyBorder="1"/>
    <xf numFmtId="3" fontId="2" fillId="2" borderId="20" xfId="0" applyNumberFormat="1" applyFont="1" applyFill="1" applyBorder="1"/>
    <xf numFmtId="49" fontId="3" fillId="3" borderId="3" xfId="0" applyNumberFormat="1" applyFont="1" applyFill="1" applyBorder="1"/>
    <xf numFmtId="0" fontId="3" fillId="3" borderId="3" xfId="0" applyNumberFormat="1" applyFont="1" applyFill="1" applyBorder="1"/>
    <xf numFmtId="49" fontId="2" fillId="2" borderId="16" xfId="0" applyNumberFormat="1" applyFont="1" applyFill="1" applyBorder="1"/>
    <xf numFmtId="10" fontId="7" fillId="2" borderId="16" xfId="0" applyNumberFormat="1" applyFont="1" applyFill="1" applyBorder="1"/>
    <xf numFmtId="10" fontId="7" fillId="2" borderId="20" xfId="0" applyNumberFormat="1" applyFont="1" applyFill="1" applyBorder="1"/>
    <xf numFmtId="17" fontId="2" fillId="2" borderId="7" xfId="0" applyNumberFormat="1" applyFont="1" applyFill="1" applyBorder="1"/>
    <xf numFmtId="49" fontId="2" fillId="2" borderId="5" xfId="0" applyNumberFormat="1" applyFont="1" applyFill="1" applyBorder="1"/>
    <xf numFmtId="49" fontId="2" fillId="2" borderId="5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10" fontId="2" fillId="2" borderId="1" xfId="0" applyNumberFormat="1" applyFont="1" applyFill="1" applyBorder="1"/>
    <xf numFmtId="10" fontId="2" fillId="2" borderId="2" xfId="0" applyNumberFormat="1" applyFont="1" applyFill="1" applyBorder="1"/>
    <xf numFmtId="17" fontId="2" fillId="2" borderId="4" xfId="0" applyNumberFormat="1" applyFont="1" applyFill="1" applyBorder="1"/>
    <xf numFmtId="10" fontId="2" fillId="2" borderId="6" xfId="0" applyNumberFormat="1" applyFont="1" applyFill="1" applyBorder="1"/>
    <xf numFmtId="0" fontId="2" fillId="2" borderId="3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/>
    <xf numFmtId="164" fontId="2" fillId="2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49" fontId="3" fillId="3" borderId="21" xfId="0" applyNumberFormat="1" applyFont="1" applyFill="1" applyBorder="1"/>
    <xf numFmtId="0" fontId="2" fillId="3" borderId="21" xfId="0" applyNumberFormat="1" applyFont="1" applyFill="1" applyBorder="1"/>
    <xf numFmtId="49" fontId="3" fillId="3" borderId="23" xfId="0" applyNumberFormat="1" applyFont="1" applyFill="1" applyBorder="1"/>
    <xf numFmtId="0" fontId="2" fillId="3" borderId="25" xfId="0" applyNumberFormat="1" applyFont="1" applyFill="1" applyBorder="1"/>
    <xf numFmtId="0" fontId="0" fillId="0" borderId="13" xfId="0" applyBorder="1"/>
    <xf numFmtId="0" fontId="0" fillId="2" borderId="13" xfId="0" applyFill="1" applyBorder="1"/>
    <xf numFmtId="0" fontId="0" fillId="0" borderId="13" xfId="0" applyNumberFormat="1" applyBorder="1"/>
    <xf numFmtId="0" fontId="3" fillId="2" borderId="13" xfId="0" applyNumberFormat="1" applyFont="1" applyFill="1" applyBorder="1" applyAlignment="1">
      <alignment vertical="center"/>
    </xf>
    <xf numFmtId="49" fontId="2" fillId="2" borderId="13" xfId="0" applyNumberFormat="1" applyFont="1" applyFill="1" applyBorder="1"/>
    <xf numFmtId="164" fontId="3" fillId="2" borderId="13" xfId="0" applyNumberFormat="1" applyFont="1" applyFill="1" applyBorder="1" applyAlignment="1">
      <alignment horizontal="left"/>
    </xf>
    <xf numFmtId="164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164" fontId="2" fillId="2" borderId="13" xfId="0" applyNumberFormat="1" applyFont="1" applyFill="1" applyBorder="1" applyAlignment="1">
      <alignment horizontal="left"/>
    </xf>
    <xf numFmtId="14" fontId="2" fillId="2" borderId="13" xfId="0" applyNumberFormat="1" applyFont="1" applyFill="1" applyBorder="1"/>
    <xf numFmtId="14" fontId="3" fillId="2" borderId="13" xfId="0" applyNumberFormat="1" applyFont="1" applyFill="1" applyBorder="1" applyAlignment="1">
      <alignment horizontal="left"/>
    </xf>
    <xf numFmtId="14" fontId="2" fillId="2" borderId="13" xfId="0" applyNumberFormat="1" applyFont="1" applyFill="1" applyBorder="1" applyAlignment="1">
      <alignment horizontal="left"/>
    </xf>
    <xf numFmtId="164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/>
    </xf>
    <xf numFmtId="49" fontId="3" fillId="2" borderId="13" xfId="0" applyNumberFormat="1" applyFont="1" applyFill="1" applyBorder="1"/>
    <xf numFmtId="49" fontId="4" fillId="2" borderId="13" xfId="0" applyNumberFormat="1" applyFont="1" applyFill="1" applyBorder="1"/>
    <xf numFmtId="49" fontId="5" fillId="2" borderId="13" xfId="0" applyNumberFormat="1" applyFont="1" applyFill="1" applyBorder="1"/>
    <xf numFmtId="0" fontId="6" fillId="2" borderId="13" xfId="0" applyNumberFormat="1" applyFont="1" applyFill="1" applyBorder="1"/>
    <xf numFmtId="49" fontId="7" fillId="2" borderId="13" xfId="0" applyNumberFormat="1" applyFont="1" applyFill="1" applyBorder="1"/>
    <xf numFmtId="164" fontId="7" fillId="2" borderId="13" xfId="0" applyNumberFormat="1" applyFont="1" applyFill="1" applyBorder="1"/>
    <xf numFmtId="49" fontId="8" fillId="2" borderId="13" xfId="0" applyNumberFormat="1" applyFont="1" applyFill="1" applyBorder="1"/>
    <xf numFmtId="49" fontId="9" fillId="2" borderId="13" xfId="0" applyNumberFormat="1" applyFont="1" applyFill="1" applyBorder="1"/>
    <xf numFmtId="49" fontId="10" fillId="2" borderId="13" xfId="0" applyNumberFormat="1" applyFont="1" applyFill="1" applyBorder="1"/>
    <xf numFmtId="164" fontId="2" fillId="2" borderId="30" xfId="0" applyNumberFormat="1" applyFont="1" applyFill="1" applyBorder="1"/>
    <xf numFmtId="0" fontId="2" fillId="2" borderId="30" xfId="0" applyNumberFormat="1" applyFont="1" applyFill="1" applyBorder="1"/>
    <xf numFmtId="49" fontId="2" fillId="2" borderId="31" xfId="0" applyNumberFormat="1" applyFont="1" applyFill="1" applyBorder="1" applyAlignment="1">
      <alignment horizontal="center"/>
    </xf>
    <xf numFmtId="49" fontId="4" fillId="2" borderId="31" xfId="0" applyNumberFormat="1" applyFont="1" applyFill="1" applyBorder="1" applyAlignment="1">
      <alignment horizontal="center" vertical="center"/>
    </xf>
    <xf numFmtId="0" fontId="4" fillId="2" borderId="31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vertical="center"/>
    </xf>
    <xf numFmtId="0" fontId="3" fillId="2" borderId="13" xfId="0" applyNumberFormat="1" applyFont="1" applyFill="1" applyBorder="1"/>
    <xf numFmtId="164" fontId="3" fillId="2" borderId="13" xfId="0" applyNumberFormat="1" applyFont="1" applyFill="1" applyBorder="1"/>
    <xf numFmtId="49" fontId="11" fillId="2" borderId="13" xfId="0" applyNumberFormat="1" applyFont="1" applyFill="1" applyBorder="1"/>
    <xf numFmtId="0" fontId="12" fillId="2" borderId="13" xfId="0" applyNumberFormat="1" applyFont="1" applyFill="1" applyBorder="1"/>
    <xf numFmtId="0" fontId="13" fillId="2" borderId="13" xfId="0" applyNumberFormat="1" applyFont="1" applyFill="1" applyBorder="1"/>
    <xf numFmtId="0" fontId="5" fillId="2" borderId="13" xfId="0" applyNumberFormat="1" applyFont="1" applyFill="1" applyBorder="1"/>
    <xf numFmtId="4" fontId="2" fillId="2" borderId="13" xfId="0" applyNumberFormat="1" applyFont="1" applyFill="1" applyBorder="1"/>
    <xf numFmtId="0" fontId="3" fillId="2" borderId="30" xfId="0" applyNumberFormat="1" applyFont="1" applyFill="1" applyBorder="1"/>
    <xf numFmtId="49" fontId="3" fillId="3" borderId="13" xfId="0" applyNumberFormat="1" applyFont="1" applyFill="1" applyBorder="1"/>
    <xf numFmtId="3" fontId="2" fillId="2" borderId="13" xfId="0" applyNumberFormat="1" applyFont="1" applyFill="1" applyBorder="1"/>
    <xf numFmtId="0" fontId="14" fillId="2" borderId="13" xfId="0" applyNumberFormat="1" applyFont="1" applyFill="1" applyBorder="1"/>
    <xf numFmtId="4" fontId="4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right"/>
    </xf>
    <xf numFmtId="3" fontId="2" fillId="2" borderId="31" xfId="0" applyNumberFormat="1" applyFont="1" applyFill="1" applyBorder="1"/>
    <xf numFmtId="3" fontId="2" fillId="2" borderId="32" xfId="0" applyNumberFormat="1" applyFont="1" applyFill="1" applyBorder="1"/>
    <xf numFmtId="3" fontId="2" fillId="2" borderId="33" xfId="0" applyNumberFormat="1" applyFont="1" applyFill="1" applyBorder="1"/>
    <xf numFmtId="3" fontId="2" fillId="2" borderId="34" xfId="0" applyNumberFormat="1" applyFont="1" applyFill="1" applyBorder="1"/>
    <xf numFmtId="49" fontId="2" fillId="2" borderId="35" xfId="0" applyNumberFormat="1" applyFont="1" applyFill="1" applyBorder="1"/>
    <xf numFmtId="4" fontId="2" fillId="2" borderId="36" xfId="0" applyNumberFormat="1" applyFont="1" applyFill="1" applyBorder="1"/>
    <xf numFmtId="0" fontId="2" fillId="2" borderId="36" xfId="0" applyNumberFormat="1" applyFont="1" applyFill="1" applyBorder="1"/>
    <xf numFmtId="4" fontId="2" fillId="2" borderId="37" xfId="0" applyNumberFormat="1" applyFont="1" applyFill="1" applyBorder="1"/>
    <xf numFmtId="4" fontId="2" fillId="2" borderId="38" xfId="0" applyNumberFormat="1" applyFont="1" applyFill="1" applyBorder="1"/>
    <xf numFmtId="4" fontId="2" fillId="2" borderId="39" xfId="0" applyNumberFormat="1" applyFont="1" applyFill="1" applyBorder="1"/>
    <xf numFmtId="0" fontId="2" fillId="2" borderId="40" xfId="0" applyNumberFormat="1" applyFont="1" applyFill="1" applyBorder="1"/>
    <xf numFmtId="4" fontId="2" fillId="2" borderId="30" xfId="0" applyNumberFormat="1" applyFont="1" applyFill="1" applyBorder="1"/>
    <xf numFmtId="4" fontId="2" fillId="2" borderId="41" xfId="0" applyNumberFormat="1" applyFont="1" applyFill="1" applyBorder="1"/>
    <xf numFmtId="0" fontId="2" fillId="2" borderId="32" xfId="0" applyNumberFormat="1" applyFont="1" applyFill="1" applyBorder="1"/>
    <xf numFmtId="0" fontId="2" fillId="2" borderId="33" xfId="0" applyNumberFormat="1" applyFont="1" applyFill="1" applyBorder="1"/>
    <xf numFmtId="0" fontId="2" fillId="2" borderId="34" xfId="0" applyNumberFormat="1" applyFont="1" applyFill="1" applyBorder="1"/>
    <xf numFmtId="3" fontId="2" fillId="3" borderId="31" xfId="0" applyNumberFormat="1" applyFont="1" applyFill="1" applyBorder="1"/>
    <xf numFmtId="4" fontId="2" fillId="2" borderId="13" xfId="0" applyNumberFormat="1" applyFont="1" applyFill="1" applyBorder="1" applyAlignment="1">
      <alignment horizontal="right"/>
    </xf>
    <xf numFmtId="164" fontId="4" fillId="2" borderId="13" xfId="0" applyNumberFormat="1" applyFont="1" applyFill="1" applyBorder="1" applyAlignment="1">
      <alignment horizontal="right"/>
    </xf>
    <xf numFmtId="49" fontId="16" fillId="2" borderId="13" xfId="0" applyNumberFormat="1" applyFont="1" applyFill="1" applyBorder="1"/>
    <xf numFmtId="49" fontId="13" fillId="2" borderId="31" xfId="0" applyNumberFormat="1" applyFont="1" applyFill="1" applyBorder="1" applyAlignment="1">
      <alignment horizontal="center"/>
    </xf>
    <xf numFmtId="0" fontId="0" fillId="0" borderId="13" xfId="0" applyNumberFormat="1" applyFill="1" applyBorder="1"/>
    <xf numFmtId="4" fontId="2" fillId="0" borderId="13" xfId="0" applyNumberFormat="1" applyFont="1" applyFill="1" applyBorder="1"/>
    <xf numFmtId="0" fontId="0" fillId="0" borderId="13" xfId="0" applyFill="1" applyBorder="1"/>
    <xf numFmtId="3" fontId="2" fillId="0" borderId="13" xfId="0" applyNumberFormat="1" applyFont="1" applyFill="1" applyBorder="1"/>
    <xf numFmtId="0" fontId="16" fillId="2" borderId="13" xfId="0" applyNumberFormat="1" applyFont="1" applyFill="1" applyBorder="1"/>
    <xf numFmtId="0" fontId="3" fillId="0" borderId="13" xfId="0" applyNumberFormat="1" applyFont="1" applyFill="1" applyBorder="1"/>
    <xf numFmtId="0" fontId="2" fillId="0" borderId="13" xfId="0" applyNumberFormat="1" applyFont="1" applyFill="1" applyBorder="1"/>
    <xf numFmtId="4" fontId="2" fillId="2" borderId="36" xfId="0" applyNumberFormat="1" applyFont="1" applyFill="1" applyBorder="1" applyAlignment="1">
      <alignment horizontal="right"/>
    </xf>
    <xf numFmtId="49" fontId="2" fillId="2" borderId="38" xfId="0" applyNumberFormat="1" applyFont="1" applyFill="1" applyBorder="1" applyAlignment="1">
      <alignment horizontal="left"/>
    </xf>
    <xf numFmtId="49" fontId="2" fillId="2" borderId="38" xfId="0" applyNumberFormat="1" applyFont="1" applyFill="1" applyBorder="1"/>
    <xf numFmtId="4" fontId="2" fillId="2" borderId="30" xfId="0" applyNumberFormat="1" applyFont="1" applyFill="1" applyBorder="1" applyAlignment="1">
      <alignment horizontal="right"/>
    </xf>
    <xf numFmtId="3" fontId="2" fillId="0" borderId="32" xfId="0" applyNumberFormat="1" applyFont="1" applyFill="1" applyBorder="1"/>
    <xf numFmtId="3" fontId="2" fillId="0" borderId="33" xfId="0" applyNumberFormat="1" applyFont="1" applyFill="1" applyBorder="1"/>
    <xf numFmtId="49" fontId="3" fillId="2" borderId="13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49" fontId="3" fillId="0" borderId="13" xfId="0" applyNumberFormat="1" applyFont="1" applyFill="1" applyBorder="1" applyAlignment="1">
      <alignment horizontal="right"/>
    </xf>
    <xf numFmtId="0" fontId="3" fillId="0" borderId="13" xfId="0" applyNumberFormat="1" applyFont="1" applyFill="1" applyBorder="1" applyAlignment="1">
      <alignment horizontal="right"/>
    </xf>
    <xf numFmtId="0" fontId="17" fillId="2" borderId="13" xfId="0" applyFont="1" applyFill="1" applyBorder="1"/>
    <xf numFmtId="0" fontId="17" fillId="0" borderId="13" xfId="0" applyFont="1" applyFill="1" applyBorder="1"/>
    <xf numFmtId="49" fontId="1" fillId="2" borderId="13" xfId="0" applyNumberFormat="1" applyFont="1" applyFill="1" applyBorder="1"/>
    <xf numFmtId="164" fontId="4" fillId="2" borderId="13" xfId="0" applyNumberFormat="1" applyFont="1" applyFill="1" applyBorder="1"/>
    <xf numFmtId="0" fontId="3" fillId="3" borderId="31" xfId="0" applyNumberFormat="1" applyFont="1" applyFill="1" applyBorder="1"/>
    <xf numFmtId="14" fontId="2" fillId="2" borderId="13" xfId="0" applyNumberFormat="1" applyFont="1" applyFill="1" applyBorder="1" applyAlignment="1">
      <alignment horizontal="right"/>
    </xf>
    <xf numFmtId="0" fontId="0" fillId="2" borderId="42" xfId="0" applyFill="1" applyBorder="1"/>
    <xf numFmtId="0" fontId="3" fillId="3" borderId="14" xfId="0" applyNumberFormat="1" applyFont="1" applyFill="1" applyBorder="1"/>
    <xf numFmtId="0" fontId="3" fillId="3" borderId="25" xfId="0" applyNumberFormat="1" applyFont="1" applyFill="1" applyBorder="1"/>
    <xf numFmtId="4" fontId="3" fillId="3" borderId="14" xfId="0" applyNumberFormat="1" applyFont="1" applyFill="1" applyBorder="1"/>
    <xf numFmtId="0" fontId="2" fillId="3" borderId="23" xfId="0" applyNumberFormat="1" applyFont="1" applyFill="1" applyBorder="1"/>
    <xf numFmtId="4" fontId="4" fillId="3" borderId="14" xfId="0" applyNumberFormat="1" applyFont="1" applyFill="1" applyBorder="1"/>
    <xf numFmtId="0" fontId="2" fillId="2" borderId="43" xfId="0" applyNumberFormat="1" applyFont="1" applyFill="1" applyBorder="1"/>
    <xf numFmtId="4" fontId="2" fillId="2" borderId="44" xfId="0" applyNumberFormat="1" applyFont="1" applyFill="1" applyBorder="1"/>
    <xf numFmtId="4" fontId="4" fillId="2" borderId="45" xfId="0" applyNumberFormat="1" applyFont="1" applyFill="1" applyBorder="1"/>
    <xf numFmtId="0" fontId="2" fillId="2" borderId="46" xfId="0" applyNumberFormat="1" applyFont="1" applyFill="1" applyBorder="1"/>
    <xf numFmtId="4" fontId="4" fillId="2" borderId="47" xfId="0" applyNumberFormat="1" applyFont="1" applyFill="1" applyBorder="1"/>
    <xf numFmtId="0" fontId="2" fillId="2" borderId="48" xfId="0" applyNumberFormat="1" applyFont="1" applyFill="1" applyBorder="1"/>
    <xf numFmtId="4" fontId="2" fillId="2" borderId="49" xfId="0" applyNumberFormat="1" applyFont="1" applyFill="1" applyBorder="1"/>
    <xf numFmtId="4" fontId="4" fillId="2" borderId="50" xfId="0" applyNumberFormat="1" applyFont="1" applyFill="1" applyBorder="1"/>
    <xf numFmtId="0" fontId="2" fillId="2" borderId="22" xfId="0" applyNumberFormat="1" applyFont="1" applyFill="1" applyBorder="1"/>
    <xf numFmtId="0" fontId="2" fillId="2" borderId="21" xfId="0" applyNumberFormat="1" applyFont="1" applyFill="1" applyBorder="1"/>
    <xf numFmtId="0" fontId="0" fillId="2" borderId="52" xfId="0" applyFill="1" applyBorder="1"/>
    <xf numFmtId="0" fontId="0" fillId="2" borderId="51" xfId="0" applyFill="1" applyBorder="1"/>
    <xf numFmtId="0" fontId="2" fillId="2" borderId="53" xfId="0" applyNumberFormat="1" applyFont="1" applyFill="1" applyBorder="1"/>
    <xf numFmtId="0" fontId="2" fillId="2" borderId="54" xfId="0" applyNumberFormat="1" applyFont="1" applyFill="1" applyBorder="1"/>
    <xf numFmtId="0" fontId="2" fillId="2" borderId="55" xfId="0" applyNumberFormat="1" applyFont="1" applyFill="1" applyBorder="1"/>
    <xf numFmtId="0" fontId="2" fillId="2" borderId="56" xfId="0" applyNumberFormat="1" applyFont="1" applyFill="1" applyBorder="1"/>
    <xf numFmtId="0" fontId="2" fillId="2" borderId="57" xfId="0" applyNumberFormat="1" applyFont="1" applyFill="1" applyBorder="1"/>
    <xf numFmtId="0" fontId="2" fillId="2" borderId="58" xfId="0" applyNumberFormat="1" applyFont="1" applyFill="1" applyBorder="1"/>
    <xf numFmtId="0" fontId="2" fillId="2" borderId="59" xfId="0" applyNumberFormat="1" applyFont="1" applyFill="1" applyBorder="1"/>
    <xf numFmtId="0" fontId="2" fillId="2" borderId="60" xfId="0" applyNumberFormat="1" applyFont="1" applyFill="1" applyBorder="1"/>
    <xf numFmtId="0" fontId="2" fillId="2" borderId="61" xfId="0" applyNumberFormat="1" applyFont="1" applyFill="1" applyBorder="1"/>
    <xf numFmtId="0" fontId="2" fillId="2" borderId="62" xfId="0" applyNumberFormat="1" applyFont="1" applyFill="1" applyBorder="1"/>
    <xf numFmtId="49" fontId="2" fillId="2" borderId="61" xfId="0" applyNumberFormat="1" applyFont="1" applyFill="1" applyBorder="1"/>
    <xf numFmtId="49" fontId="2" fillId="2" borderId="57" xfId="0" applyNumberFormat="1" applyFont="1" applyFill="1" applyBorder="1"/>
    <xf numFmtId="49" fontId="2" fillId="2" borderId="56" xfId="0" applyNumberFormat="1" applyFont="1" applyFill="1" applyBorder="1"/>
    <xf numFmtId="0" fontId="2" fillId="2" borderId="21" xfId="0" applyNumberFormat="1" applyFont="1" applyFill="1" applyBorder="1" applyAlignment="1">
      <alignment horizontal="center"/>
    </xf>
    <xf numFmtId="49" fontId="2" fillId="2" borderId="54" xfId="0" applyNumberFormat="1" applyFont="1" applyFill="1" applyBorder="1"/>
    <xf numFmtId="0" fontId="4" fillId="2" borderId="13" xfId="0" applyNumberFormat="1" applyFont="1" applyFill="1" applyBorder="1" applyAlignment="1">
      <alignment horizontal="center" vertical="center"/>
    </xf>
    <xf numFmtId="0" fontId="2" fillId="2" borderId="63" xfId="0" applyNumberFormat="1" applyFont="1" applyFill="1" applyBorder="1"/>
    <xf numFmtId="49" fontId="2" fillId="2" borderId="63" xfId="0" applyNumberFormat="1" applyFont="1" applyFill="1" applyBorder="1"/>
    <xf numFmtId="3" fontId="2" fillId="2" borderId="63" xfId="0" applyNumberFormat="1" applyFont="1" applyFill="1" applyBorder="1"/>
    <xf numFmtId="10" fontId="2" fillId="2" borderId="63" xfId="0" applyNumberFormat="1" applyFont="1" applyFill="1" applyBorder="1"/>
    <xf numFmtId="0" fontId="2" fillId="2" borderId="64" xfId="0" applyNumberFormat="1" applyFont="1" applyFill="1" applyBorder="1"/>
    <xf numFmtId="0" fontId="2" fillId="2" borderId="65" xfId="0" applyNumberFormat="1" applyFont="1" applyFill="1" applyBorder="1"/>
    <xf numFmtId="49" fontId="2" fillId="2" borderId="66" xfId="0" applyNumberFormat="1" applyFont="1" applyFill="1" applyBorder="1" applyAlignment="1">
      <alignment horizontal="center"/>
    </xf>
    <xf numFmtId="49" fontId="2" fillId="2" borderId="67" xfId="0" applyNumberFormat="1" applyFont="1" applyFill="1" applyBorder="1" applyAlignment="1">
      <alignment horizontal="center"/>
    </xf>
    <xf numFmtId="165" fontId="2" fillId="2" borderId="67" xfId="0" applyNumberFormat="1" applyFont="1" applyFill="1" applyBorder="1" applyAlignment="1">
      <alignment horizontal="center"/>
    </xf>
    <xf numFmtId="0" fontId="2" fillId="2" borderId="70" xfId="0" applyNumberFormat="1" applyFont="1" applyFill="1" applyBorder="1"/>
    <xf numFmtId="3" fontId="2" fillId="2" borderId="70" xfId="0" applyNumberFormat="1" applyFont="1" applyFill="1" applyBorder="1"/>
    <xf numFmtId="10" fontId="2" fillId="2" borderId="70" xfId="0" applyNumberFormat="1" applyFont="1" applyFill="1" applyBorder="1"/>
    <xf numFmtId="0" fontId="2" fillId="2" borderId="71" xfId="0" applyNumberFormat="1" applyFont="1" applyFill="1" applyBorder="1"/>
    <xf numFmtId="0" fontId="2" fillId="2" borderId="72" xfId="0" applyNumberFormat="1" applyFont="1" applyFill="1" applyBorder="1"/>
    <xf numFmtId="49" fontId="3" fillId="3" borderId="31" xfId="0" applyNumberFormat="1" applyFont="1" applyFill="1" applyBorder="1"/>
    <xf numFmtId="3" fontId="3" fillId="3" borderId="31" xfId="0" applyNumberFormat="1" applyFont="1" applyFill="1" applyBorder="1"/>
    <xf numFmtId="10" fontId="3" fillId="3" borderId="31" xfId="0" applyNumberFormat="1" applyFont="1" applyFill="1" applyBorder="1"/>
    <xf numFmtId="3" fontId="12" fillId="3" borderId="31" xfId="0" applyNumberFormat="1" applyFont="1" applyFill="1" applyBorder="1"/>
    <xf numFmtId="10" fontId="7" fillId="2" borderId="63" xfId="0" applyNumberFormat="1" applyFont="1" applyFill="1" applyBorder="1"/>
    <xf numFmtId="165" fontId="2" fillId="2" borderId="31" xfId="0" applyNumberFormat="1" applyFont="1" applyFill="1" applyBorder="1" applyAlignment="1">
      <alignment horizontal="center"/>
    </xf>
    <xf numFmtId="0" fontId="0" fillId="2" borderId="23" xfId="0" applyFill="1" applyBorder="1"/>
    <xf numFmtId="0" fontId="0" fillId="2" borderId="24" xfId="0" applyFill="1" applyBorder="1"/>
    <xf numFmtId="0" fontId="0" fillId="2" borderId="74" xfId="0" applyFill="1" applyBorder="1"/>
    <xf numFmtId="0" fontId="0" fillId="2" borderId="10" xfId="0" applyFill="1" applyBorder="1"/>
    <xf numFmtId="17" fontId="2" fillId="2" borderId="13" xfId="0" applyNumberFormat="1" applyFont="1" applyFill="1" applyBorder="1"/>
    <xf numFmtId="0" fontId="2" fillId="2" borderId="29" xfId="0" applyNumberFormat="1" applyFont="1" applyFill="1" applyBorder="1" applyAlignment="1">
      <alignment vertical="top"/>
    </xf>
    <xf numFmtId="0" fontId="2" fillId="2" borderId="10" xfId="0" applyNumberFormat="1" applyFont="1" applyFill="1" applyBorder="1" applyAlignment="1">
      <alignment vertical="top"/>
    </xf>
    <xf numFmtId="49" fontId="16" fillId="2" borderId="73" xfId="0" applyNumberFormat="1" applyFont="1" applyFill="1" applyBorder="1" applyAlignment="1">
      <alignment vertical="top"/>
    </xf>
    <xf numFmtId="0" fontId="2" fillId="2" borderId="23" xfId="0" applyNumberFormat="1" applyFont="1" applyFill="1" applyBorder="1"/>
    <xf numFmtId="10" fontId="2" fillId="2" borderId="75" xfId="0" applyNumberFormat="1" applyFont="1" applyFill="1" applyBorder="1"/>
    <xf numFmtId="10" fontId="2" fillId="2" borderId="76" xfId="0" applyNumberFormat="1" applyFont="1" applyFill="1" applyBorder="1"/>
    <xf numFmtId="10" fontId="2" fillId="2" borderId="15" xfId="0" applyNumberFormat="1" applyFont="1" applyFill="1" applyBorder="1"/>
    <xf numFmtId="0" fontId="2" fillId="2" borderId="77" xfId="0" applyNumberFormat="1" applyFont="1" applyFill="1" applyBorder="1"/>
    <xf numFmtId="49" fontId="2" fillId="2" borderId="78" xfId="0" applyNumberFormat="1" applyFont="1" applyFill="1" applyBorder="1" applyAlignment="1">
      <alignment horizontal="right"/>
    </xf>
    <xf numFmtId="10" fontId="2" fillId="4" borderId="79" xfId="0" applyNumberFormat="1" applyFont="1" applyFill="1" applyBorder="1"/>
    <xf numFmtId="0" fontId="2" fillId="2" borderId="28" xfId="0" applyNumberFormat="1" applyFont="1" applyFill="1" applyBorder="1"/>
    <xf numFmtId="0" fontId="2" fillId="2" borderId="29" xfId="0" applyNumberFormat="1" applyFont="1" applyFill="1" applyBorder="1"/>
    <xf numFmtId="0" fontId="2" fillId="2" borderId="26" xfId="0" applyNumberFormat="1" applyFont="1" applyFill="1" applyBorder="1"/>
    <xf numFmtId="0" fontId="2" fillId="2" borderId="27" xfId="0" applyNumberFormat="1" applyFont="1" applyFill="1" applyBorder="1"/>
    <xf numFmtId="0" fontId="2" fillId="2" borderId="25" xfId="0" applyNumberFormat="1" applyFont="1" applyFill="1" applyBorder="1"/>
    <xf numFmtId="0" fontId="2" fillId="2" borderId="24" xfId="0" applyNumberFormat="1" applyFont="1" applyFill="1" applyBorder="1"/>
    <xf numFmtId="0" fontId="0" fillId="2" borderId="80" xfId="0" applyFill="1" applyBorder="1"/>
    <xf numFmtId="0" fontId="2" fillId="2" borderId="75" xfId="0" applyNumberFormat="1" applyFont="1" applyFill="1" applyBorder="1"/>
    <xf numFmtId="0" fontId="2" fillId="2" borderId="81" xfId="0" applyNumberFormat="1" applyFont="1" applyFill="1" applyBorder="1"/>
    <xf numFmtId="49" fontId="3" fillId="3" borderId="66" xfId="0" applyNumberFormat="1" applyFont="1" applyFill="1" applyBorder="1"/>
    <xf numFmtId="0" fontId="3" fillId="3" borderId="79" xfId="0" applyNumberFormat="1" applyFont="1" applyFill="1" applyBorder="1"/>
    <xf numFmtId="0" fontId="0" fillId="2" borderId="33" xfId="0" applyFill="1" applyBorder="1"/>
    <xf numFmtId="0" fontId="0" fillId="2" borderId="82" xfId="0" applyFill="1" applyBorder="1"/>
    <xf numFmtId="0" fontId="0" fillId="2" borderId="30" xfId="0" applyFill="1" applyBorder="1"/>
    <xf numFmtId="10" fontId="7" fillId="3" borderId="22" xfId="0" applyNumberFormat="1" applyFont="1" applyFill="1" applyBorder="1"/>
    <xf numFmtId="3" fontId="2" fillId="3" borderId="66" xfId="0" applyNumberFormat="1" applyFont="1" applyFill="1" applyBorder="1"/>
    <xf numFmtId="10" fontId="7" fillId="2" borderId="63" xfId="1" applyNumberFormat="1" applyFont="1" applyFill="1" applyBorder="1"/>
    <xf numFmtId="10" fontId="7" fillId="2" borderId="16" xfId="1" applyNumberFormat="1" applyFont="1" applyFill="1" applyBorder="1"/>
    <xf numFmtId="10" fontId="7" fillId="2" borderId="20" xfId="1" applyNumberFormat="1" applyFont="1" applyFill="1" applyBorder="1"/>
    <xf numFmtId="10" fontId="7" fillId="5" borderId="21" xfId="1" applyNumberFormat="1" applyFont="1" applyFill="1" applyBorder="1"/>
    <xf numFmtId="10" fontId="2" fillId="2" borderId="63" xfId="1" applyNumberFormat="1" applyFont="1" applyFill="1" applyBorder="1"/>
    <xf numFmtId="10" fontId="2" fillId="2" borderId="16" xfId="1" applyNumberFormat="1" applyFont="1" applyFill="1" applyBorder="1"/>
    <xf numFmtId="10" fontId="2" fillId="2" borderId="70" xfId="1" applyNumberFormat="1" applyFont="1" applyFill="1" applyBorder="1"/>
    <xf numFmtId="10" fontId="3" fillId="3" borderId="31" xfId="1" applyNumberFormat="1" applyFont="1" applyFill="1" applyBorder="1"/>
    <xf numFmtId="10" fontId="7" fillId="2" borderId="70" xfId="1" applyNumberFormat="1" applyFont="1" applyFill="1" applyBorder="1"/>
    <xf numFmtId="9" fontId="7" fillId="5" borderId="79" xfId="1" applyFont="1" applyFill="1" applyBorder="1"/>
    <xf numFmtId="0" fontId="2" fillId="0" borderId="56" xfId="0" applyNumberFormat="1" applyFont="1" applyFill="1" applyBorder="1"/>
    <xf numFmtId="0" fontId="2" fillId="0" borderId="53" xfId="0" applyNumberFormat="1" applyFont="1" applyFill="1" applyBorder="1"/>
    <xf numFmtId="0" fontId="2" fillId="0" borderId="57" xfId="0" applyNumberFormat="1" applyFont="1" applyFill="1" applyBorder="1"/>
    <xf numFmtId="0" fontId="2" fillId="0" borderId="54" xfId="0" applyNumberFormat="1" applyFont="1" applyFill="1" applyBorder="1"/>
    <xf numFmtId="49" fontId="2" fillId="2" borderId="17" xfId="0" applyNumberFormat="1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/>
    </xf>
    <xf numFmtId="49" fontId="2" fillId="2" borderId="31" xfId="0" applyNumberFormat="1" applyFont="1" applyFill="1" applyBorder="1" applyAlignment="1">
      <alignment horizontal="center"/>
    </xf>
    <xf numFmtId="14" fontId="2" fillId="2" borderId="31" xfId="0" applyNumberFormat="1" applyFont="1" applyFill="1" applyBorder="1" applyAlignment="1">
      <alignment horizontal="center"/>
    </xf>
    <xf numFmtId="49" fontId="2" fillId="2" borderId="68" xfId="0" applyNumberFormat="1" applyFont="1" applyFill="1" applyBorder="1" applyAlignment="1">
      <alignment horizontal="center"/>
    </xf>
    <xf numFmtId="14" fontId="2" fillId="2" borderId="69" xfId="0" applyNumberFormat="1" applyFont="1" applyFill="1" applyBorder="1" applyAlignment="1">
      <alignment horizontal="center"/>
    </xf>
    <xf numFmtId="166" fontId="3" fillId="3" borderId="31" xfId="0" applyNumberFormat="1" applyFont="1" applyFill="1" applyBorder="1" applyAlignment="1">
      <alignment horizontal="center"/>
    </xf>
    <xf numFmtId="49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FF"/>
      <rgbColor rgb="FFFFFFFF"/>
      <rgbColor rgb="FFAAAAAA"/>
      <rgbColor rgb="FFFF0000"/>
      <rgbColor rgb="FFFFCC00"/>
      <rgbColor rgb="FF00FF00"/>
      <rgbColor rgb="FFFFFF99"/>
      <rgbColor rgb="FFCCFFCC"/>
      <rgbColor rgb="FFCCFFFF"/>
      <rgbColor rgb="FFFF6600"/>
      <rgbColor rgb="FFFFCC99"/>
      <rgbColor rgb="FF92D050"/>
      <rgbColor rgb="FF99CC00"/>
      <rgbColor rgb="FF3399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295148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122D251-B0E1-4748-BEDE-66DADE9CAB9B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612648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4D38CA-8380-B14A-A129-A9E6F1AE4F0E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V59"/>
  <sheetViews>
    <sheetView showGridLines="0" workbookViewId="0">
      <selection activeCell="A18" sqref="A18"/>
    </sheetView>
  </sheetViews>
  <sheetFormatPr defaultColWidth="10.85546875" defaultRowHeight="13.5" customHeight="1"/>
  <cols>
    <col min="1" max="1" width="16.140625" style="1" customWidth="1"/>
    <col min="2" max="9" width="11.42578125" style="1" customWidth="1"/>
    <col min="10" max="256" width="10.85546875" style="1" customWidth="1"/>
  </cols>
  <sheetData>
    <row r="1" spans="1:256" s="53" customFormat="1" ht="21" customHeight="1">
      <c r="B1" s="54"/>
      <c r="C1" s="54"/>
      <c r="D1" s="54"/>
      <c r="E1" s="54"/>
      <c r="F1" s="80" t="s">
        <v>0</v>
      </c>
      <c r="G1" s="80" t="s">
        <v>1</v>
      </c>
      <c r="H1" s="80" t="s">
        <v>2</v>
      </c>
      <c r="I1" s="54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</row>
    <row r="2" spans="1:256" s="53" customFormat="1" ht="21" customHeight="1">
      <c r="A2" s="56"/>
      <c r="B2" s="54"/>
      <c r="C2" s="54"/>
      <c r="D2" s="54"/>
      <c r="E2" s="54"/>
      <c r="F2" s="81" t="s">
        <v>3</v>
      </c>
      <c r="G2" s="82">
        <v>0</v>
      </c>
      <c r="H2" s="82">
        <v>1</v>
      </c>
      <c r="I2" s="54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  <c r="IT2" s="55"/>
      <c r="IU2" s="55"/>
      <c r="IV2" s="55"/>
    </row>
    <row r="3" spans="1:256" s="53" customFormat="1" ht="13.7" customHeight="1">
      <c r="A3" s="54"/>
      <c r="B3" s="54"/>
      <c r="C3" s="54"/>
      <c r="D3" s="54"/>
      <c r="E3" s="54"/>
      <c r="F3" s="54"/>
      <c r="G3" s="54"/>
      <c r="H3" s="54"/>
      <c r="I3" s="54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</row>
    <row r="4" spans="1:256" s="53" customFormat="1" ht="15" customHeight="1">
      <c r="A4" s="57" t="s">
        <v>4</v>
      </c>
      <c r="B4" s="58"/>
      <c r="C4" s="59"/>
      <c r="D4" s="59"/>
      <c r="E4" s="59"/>
      <c r="F4" s="60" t="s">
        <v>5</v>
      </c>
      <c r="G4" s="61"/>
      <c r="H4" s="59"/>
      <c r="I4" s="62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</row>
    <row r="5" spans="1:256" s="53" customFormat="1" ht="15" customHeight="1">
      <c r="A5" s="57" t="s">
        <v>6</v>
      </c>
      <c r="B5" s="63"/>
      <c r="C5" s="59"/>
      <c r="D5" s="59"/>
      <c r="E5" s="59"/>
      <c r="F5" s="60" t="s">
        <v>7</v>
      </c>
      <c r="G5" s="64"/>
      <c r="H5" s="59"/>
      <c r="I5" s="62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</row>
    <row r="6" spans="1:256" s="53" customFormat="1" ht="15" customHeight="1">
      <c r="A6" s="57" t="s">
        <v>8</v>
      </c>
      <c r="B6" s="64"/>
      <c r="C6" s="59"/>
      <c r="D6" s="59"/>
      <c r="E6" s="59"/>
      <c r="F6" s="65"/>
      <c r="G6" s="61"/>
      <c r="H6" s="59"/>
      <c r="I6" s="66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</row>
    <row r="7" spans="1:256" s="53" customFormat="1" ht="15" customHeight="1">
      <c r="A7" s="57" t="s">
        <v>9</v>
      </c>
      <c r="B7" s="67" t="s">
        <v>10</v>
      </c>
      <c r="C7" s="59"/>
      <c r="D7" s="59"/>
      <c r="E7" s="59"/>
      <c r="F7" s="60" t="s">
        <v>11</v>
      </c>
      <c r="G7" s="61"/>
      <c r="H7" s="59"/>
      <c r="I7" s="66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</row>
    <row r="8" spans="1:256" s="53" customFormat="1" ht="15" customHeight="1">
      <c r="A8" s="57" t="s">
        <v>12</v>
      </c>
      <c r="B8" s="68" t="s">
        <v>13</v>
      </c>
      <c r="C8" s="59"/>
      <c r="D8" s="59"/>
      <c r="E8" s="59"/>
      <c r="F8" s="60" t="s">
        <v>7</v>
      </c>
      <c r="G8" s="64"/>
      <c r="H8" s="59"/>
      <c r="I8" s="66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</row>
    <row r="9" spans="1:256" s="53" customFormat="1" ht="15" customHeight="1">
      <c r="A9" s="78"/>
      <c r="B9" s="79"/>
      <c r="C9" s="79"/>
      <c r="D9" s="79"/>
      <c r="E9" s="79"/>
      <c r="F9" s="79"/>
      <c r="G9" s="79"/>
      <c r="H9" s="79"/>
      <c r="I9" s="54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</row>
    <row r="10" spans="1:256" s="53" customFormat="1" ht="13.7" customHeight="1">
      <c r="A10" s="54"/>
      <c r="B10" s="54"/>
      <c r="C10" s="54"/>
      <c r="D10" s="54"/>
      <c r="E10" s="54"/>
      <c r="F10" s="54"/>
      <c r="G10" s="54"/>
      <c r="H10" s="54"/>
      <c r="I10" s="54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</row>
    <row r="11" spans="1:256" s="53" customFormat="1" ht="13.7" customHeight="1">
      <c r="A11" s="54"/>
      <c r="B11" s="54"/>
      <c r="C11" s="54"/>
      <c r="D11" s="54"/>
      <c r="E11" s="54"/>
      <c r="F11" s="54"/>
      <c r="G11" s="54"/>
      <c r="H11" s="54"/>
      <c r="I11" s="54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</row>
    <row r="12" spans="1:256" s="53" customFormat="1" ht="13.7" customHeight="1">
      <c r="A12" s="54"/>
      <c r="B12" s="54"/>
      <c r="C12" s="54"/>
      <c r="D12" s="54"/>
      <c r="E12" s="54"/>
      <c r="F12" s="54"/>
      <c r="G12" s="54"/>
      <c r="H12" s="54"/>
      <c r="I12" s="54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  <c r="HY12" s="55"/>
      <c r="HZ12" s="55"/>
      <c r="IA12" s="55"/>
      <c r="IB12" s="55"/>
      <c r="IC12" s="55"/>
      <c r="ID12" s="55"/>
      <c r="IE12" s="55"/>
      <c r="IF12" s="55"/>
      <c r="IG12" s="55"/>
      <c r="IH12" s="55"/>
      <c r="II12" s="55"/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  <c r="IV12" s="55"/>
    </row>
    <row r="13" spans="1:256" s="53" customFormat="1" ht="15" customHeight="1">
      <c r="A13" s="69" t="s">
        <v>14</v>
      </c>
      <c r="B13" s="54"/>
      <c r="C13" s="54"/>
      <c r="D13" s="54"/>
      <c r="E13" s="54"/>
      <c r="F13" s="54"/>
      <c r="G13" s="54"/>
      <c r="H13" s="54"/>
      <c r="I13" s="54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  <c r="IV13" s="55"/>
    </row>
    <row r="14" spans="1:256" s="53" customFormat="1" ht="13.7" customHeight="1">
      <c r="A14" s="54"/>
      <c r="B14" s="54"/>
      <c r="C14" s="54"/>
      <c r="D14" s="54"/>
      <c r="E14" s="54"/>
      <c r="F14" s="54"/>
      <c r="G14" s="54"/>
      <c r="H14" s="54"/>
      <c r="I14" s="54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</row>
    <row r="15" spans="1:256" s="53" customFormat="1" ht="15" customHeight="1">
      <c r="A15" s="60" t="s">
        <v>15</v>
      </c>
      <c r="B15" s="57" t="s">
        <v>16</v>
      </c>
      <c r="C15" s="54"/>
      <c r="D15" s="54"/>
      <c r="E15" s="54"/>
      <c r="F15" s="54"/>
      <c r="G15" s="54"/>
      <c r="H15" s="54"/>
      <c r="I15" s="54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  <c r="IU15" s="55"/>
      <c r="IV15" s="55"/>
    </row>
    <row r="16" spans="1:256" s="53" customFormat="1" ht="15" customHeight="1">
      <c r="A16" s="60" t="s">
        <v>17</v>
      </c>
      <c r="B16" s="57" t="s">
        <v>18</v>
      </c>
      <c r="C16" s="54"/>
      <c r="D16" s="54"/>
      <c r="E16" s="54"/>
      <c r="F16" s="54"/>
      <c r="G16" s="54"/>
      <c r="H16" s="54"/>
      <c r="I16" s="54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  <c r="IU16" s="55"/>
      <c r="IV16" s="55"/>
    </row>
    <row r="17" spans="1:256" s="53" customFormat="1" ht="15" customHeight="1">
      <c r="A17" s="60" t="s">
        <v>19</v>
      </c>
      <c r="B17" s="57" t="s">
        <v>20</v>
      </c>
      <c r="C17" s="54"/>
      <c r="D17" s="54"/>
      <c r="E17" s="54"/>
      <c r="F17" s="54"/>
      <c r="G17" s="54"/>
      <c r="H17" s="54"/>
      <c r="I17" s="54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</row>
    <row r="18" spans="1:256" s="53" customFormat="1" ht="13.7" customHeight="1">
      <c r="A18" s="54"/>
      <c r="B18" s="54"/>
      <c r="C18" s="54"/>
      <c r="D18" s="54"/>
      <c r="E18" s="54"/>
      <c r="F18" s="54"/>
      <c r="G18" s="54"/>
      <c r="H18" s="54"/>
      <c r="I18" s="54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pans="1:256" s="53" customFormat="1" ht="15" customHeight="1">
      <c r="A19" s="69"/>
      <c r="B19" s="54"/>
      <c r="C19" s="54"/>
      <c r="D19" s="54"/>
      <c r="E19" s="54"/>
      <c r="F19" s="54"/>
      <c r="G19" s="54"/>
      <c r="H19" s="54"/>
      <c r="I19" s="54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pans="1:256" s="53" customFormat="1" ht="15" customHeight="1">
      <c r="A20" s="70"/>
      <c r="B20" s="54"/>
      <c r="C20" s="54"/>
      <c r="D20" s="54"/>
      <c r="E20" s="54"/>
      <c r="F20" s="54"/>
      <c r="G20" s="54"/>
      <c r="H20" s="54"/>
      <c r="I20" s="54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pans="1:256" s="53" customFormat="1" ht="15" customHeight="1">
      <c r="A21" s="70"/>
      <c r="B21" s="54"/>
      <c r="C21" s="54"/>
      <c r="D21" s="54"/>
      <c r="E21" s="54"/>
      <c r="F21" s="54"/>
      <c r="G21" s="54"/>
      <c r="H21" s="54"/>
      <c r="I21" s="54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pans="1:256" s="53" customFormat="1" ht="15" customHeight="1">
      <c r="A22" s="71"/>
      <c r="B22" s="72"/>
      <c r="C22" s="72"/>
      <c r="D22" s="72"/>
      <c r="E22" s="72"/>
      <c r="F22" s="72"/>
      <c r="G22" s="72"/>
      <c r="H22" s="72"/>
      <c r="I22" s="54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pans="1:256" s="53" customFormat="1" ht="15" customHeight="1">
      <c r="A23" s="71"/>
      <c r="B23" s="72"/>
      <c r="C23" s="72"/>
      <c r="D23" s="72"/>
      <c r="E23" s="72"/>
      <c r="F23" s="72"/>
      <c r="G23" s="72"/>
      <c r="H23" s="72"/>
      <c r="I23" s="54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pans="1:256" s="53" customFormat="1" ht="13.7" customHeight="1">
      <c r="A24" s="54"/>
      <c r="B24" s="54"/>
      <c r="C24" s="54"/>
      <c r="D24" s="54"/>
      <c r="E24" s="54"/>
      <c r="F24" s="54"/>
      <c r="G24" s="54"/>
      <c r="H24" s="54"/>
      <c r="I24" s="54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pans="1:256" s="53" customFormat="1" ht="15" customHeight="1">
      <c r="A25" s="69" t="s">
        <v>21</v>
      </c>
      <c r="B25" s="54"/>
      <c r="C25" s="54"/>
      <c r="D25" s="54"/>
      <c r="E25" s="54"/>
      <c r="F25" s="54"/>
      <c r="G25" s="54"/>
      <c r="H25" s="54"/>
      <c r="I25" s="54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pans="1:256" s="53" customFormat="1" ht="13.7" customHeight="1">
      <c r="A26" s="54"/>
      <c r="B26" s="54"/>
      <c r="C26" s="54"/>
      <c r="D26" s="54"/>
      <c r="E26" s="54"/>
      <c r="F26" s="54"/>
      <c r="G26" s="54"/>
      <c r="H26" s="54"/>
      <c r="I26" s="54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pans="1:256" s="53" customFormat="1" ht="13.7" customHeight="1">
      <c r="A27" s="54"/>
      <c r="B27" s="54"/>
      <c r="C27" s="54"/>
      <c r="D27" s="54"/>
      <c r="E27" s="54"/>
      <c r="F27" s="54"/>
      <c r="G27" s="54"/>
      <c r="H27" s="54"/>
      <c r="I27" s="54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pans="1:256" s="53" customFormat="1" ht="13.7" customHeight="1">
      <c r="A28" s="54"/>
      <c r="B28" s="54"/>
      <c r="C28" s="54"/>
      <c r="D28" s="54"/>
      <c r="E28" s="54"/>
      <c r="F28" s="54"/>
      <c r="G28" s="54"/>
      <c r="H28" s="54"/>
      <c r="I28" s="54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pans="1:256" s="53" customFormat="1" ht="13.7" customHeight="1">
      <c r="A29" s="54"/>
      <c r="B29" s="54"/>
      <c r="C29" s="54"/>
      <c r="D29" s="54"/>
      <c r="E29" s="54"/>
      <c r="F29" s="54"/>
      <c r="G29" s="54"/>
      <c r="H29" s="54"/>
      <c r="I29" s="54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pans="1:256" s="53" customFormat="1" ht="13.7" customHeight="1">
      <c r="A30" s="54"/>
      <c r="B30" s="54"/>
      <c r="C30" s="54"/>
      <c r="D30" s="54"/>
      <c r="E30" s="54"/>
      <c r="F30" s="54"/>
      <c r="G30" s="54"/>
      <c r="H30" s="54"/>
      <c r="I30" s="54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pans="1:256" s="53" customFormat="1" ht="13.7" customHeight="1">
      <c r="A31" s="54"/>
      <c r="B31" s="54"/>
      <c r="C31" s="54"/>
      <c r="D31" s="54"/>
      <c r="E31" s="54"/>
      <c r="F31" s="54"/>
      <c r="G31" s="54"/>
      <c r="H31" s="54"/>
      <c r="I31" s="54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pans="1:256" s="53" customFormat="1" ht="13.7" customHeight="1">
      <c r="A32" s="54"/>
      <c r="B32" s="54"/>
      <c r="C32" s="54"/>
      <c r="D32" s="54"/>
      <c r="E32" s="54"/>
      <c r="F32" s="54"/>
      <c r="G32" s="54"/>
      <c r="H32" s="54"/>
      <c r="I32" s="54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pans="1:256" s="53" customFormat="1" ht="13.7" customHeight="1">
      <c r="A33" s="54"/>
      <c r="B33" s="54"/>
      <c r="C33" s="54"/>
      <c r="D33" s="54"/>
      <c r="E33" s="54"/>
      <c r="F33" s="54"/>
      <c r="G33" s="54"/>
      <c r="H33" s="54"/>
      <c r="I33" s="54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pans="1:256" s="53" customFormat="1" ht="13.7" customHeight="1">
      <c r="A34" s="54"/>
      <c r="B34" s="54"/>
      <c r="C34" s="54"/>
      <c r="D34" s="54"/>
      <c r="E34" s="54"/>
      <c r="F34" s="54"/>
      <c r="G34" s="54"/>
      <c r="H34" s="54"/>
      <c r="I34" s="54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pans="1:256" s="53" customFormat="1" ht="13.7" customHeight="1">
      <c r="A35" s="54"/>
      <c r="B35" s="54"/>
      <c r="C35" s="54"/>
      <c r="D35" s="54"/>
      <c r="E35" s="54"/>
      <c r="F35" s="54"/>
      <c r="G35" s="54"/>
      <c r="H35" s="54"/>
      <c r="I35" s="54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pans="1:256" s="53" customFormat="1" ht="15" customHeight="1">
      <c r="A36" s="73" t="s">
        <v>22</v>
      </c>
      <c r="B36" s="54"/>
      <c r="C36" s="54"/>
      <c r="D36" s="54"/>
      <c r="E36" s="54"/>
      <c r="F36" s="54"/>
      <c r="G36" s="54"/>
      <c r="H36" s="54"/>
      <c r="I36" s="54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pans="1:256" s="53" customFormat="1" ht="15" customHeight="1">
      <c r="A37" s="74"/>
      <c r="B37" s="54"/>
      <c r="C37" s="54"/>
      <c r="D37" s="54"/>
      <c r="E37" s="54"/>
      <c r="F37" s="54"/>
      <c r="G37" s="54"/>
      <c r="H37" s="54"/>
      <c r="I37" s="54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pans="1:256" s="53" customFormat="1" ht="15" customHeight="1">
      <c r="A38" s="75" t="s">
        <v>23</v>
      </c>
      <c r="B38" s="54"/>
      <c r="C38" s="54"/>
      <c r="D38" s="54"/>
      <c r="E38" s="54"/>
      <c r="F38" s="54"/>
      <c r="G38" s="54"/>
      <c r="H38" s="54"/>
      <c r="I38" s="54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pans="1:256" s="53" customFormat="1" ht="15" customHeight="1">
      <c r="A39" s="76" t="s">
        <v>24</v>
      </c>
      <c r="B39" s="54"/>
      <c r="C39" s="54"/>
      <c r="D39" s="54"/>
      <c r="E39" s="54"/>
      <c r="F39" s="54"/>
      <c r="G39" s="54"/>
      <c r="H39" s="54"/>
      <c r="I39" s="54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pans="1:256" s="53" customFormat="1" ht="15" customHeight="1">
      <c r="A40" s="77" t="s">
        <v>25</v>
      </c>
      <c r="B40" s="54"/>
      <c r="C40" s="54"/>
      <c r="D40" s="54"/>
      <c r="E40" s="54"/>
      <c r="F40" s="54"/>
      <c r="G40" s="54"/>
      <c r="H40" s="54"/>
      <c r="I40" s="54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pans="1:256" s="53" customFormat="1" ht="13.5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pans="1:256" s="53" customFormat="1" ht="13.5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pans="1:256" s="53" customFormat="1" ht="13.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pans="1:256" s="53" customFormat="1" ht="13.5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pans="1:256" s="53" customFormat="1" ht="13.5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pans="1:256" s="53" customFormat="1" ht="13.5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pans="1:256" s="53" customFormat="1" ht="13.5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pans="1:256" s="53" customFormat="1" ht="13.5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pans="1:256" s="53" customFormat="1" ht="13.5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pans="1:256" s="53" customFormat="1" ht="13.5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pans="1:256" s="53" customFormat="1" ht="13.5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pans="1:256" s="53" customFormat="1" ht="13.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pans="1:256" s="53" customFormat="1" ht="13.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pans="1:256" s="53" customFormat="1" ht="13.5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pans="1:256" s="53" customFormat="1" ht="13.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pans="1:256" s="53" customFormat="1" ht="13.5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pans="1:256" s="53" customFormat="1" ht="13.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pans="1:256" s="53" customFormat="1" ht="13.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pans="1:256" s="53" customFormat="1" ht="13.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</sheetData>
  <pageMargins left="0.51181100000000002" right="0.51181100000000002" top="0.70866099999999999" bottom="0.70866099999999999" header="0.51181100000000002" footer="0.51181100000000002"/>
  <pageSetup scale="97" orientation="portrait"/>
  <headerFooter>
    <oddFooter>&amp;L&amp;"Arial,Regular"&amp;10&amp;K000000Cycle H - Version au 15 janvier 2009&amp;C&amp;"Univers 45 Light,Regular"&amp;8&amp;K00000020/12/2015, 12:17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V119"/>
  <sheetViews>
    <sheetView showGridLines="0" workbookViewId="0">
      <selection activeCell="H4" sqref="H4:H5"/>
    </sheetView>
  </sheetViews>
  <sheetFormatPr defaultColWidth="10.85546875" defaultRowHeight="13.5" customHeight="1"/>
  <cols>
    <col min="1" max="1" width="12" style="1" customWidth="1"/>
    <col min="2" max="2" width="13" style="1" customWidth="1"/>
    <col min="3" max="3" width="11.42578125" style="1" customWidth="1"/>
    <col min="4" max="4" width="13" style="1" customWidth="1"/>
    <col min="5" max="5" width="11.42578125" style="1" customWidth="1"/>
    <col min="6" max="6" width="14.42578125" style="1" customWidth="1"/>
    <col min="7" max="7" width="10.7109375" style="1" customWidth="1"/>
    <col min="8" max="8" width="11" style="1" customWidth="1"/>
    <col min="9" max="9" width="16.28515625" style="1" customWidth="1"/>
    <col min="10" max="256" width="10.85546875" style="1" customWidth="1"/>
  </cols>
  <sheetData>
    <row r="1" spans="1:256" s="53" customFormat="1" ht="21" customHeight="1">
      <c r="B1" s="54"/>
      <c r="C1" s="54"/>
      <c r="D1" s="54"/>
      <c r="E1" s="54"/>
      <c r="F1" s="54"/>
      <c r="G1" s="80" t="s">
        <v>0</v>
      </c>
      <c r="H1" s="80" t="s">
        <v>1</v>
      </c>
      <c r="I1" s="80" t="s">
        <v>2</v>
      </c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</row>
    <row r="2" spans="1:256" s="53" customFormat="1" ht="21" customHeight="1">
      <c r="A2" s="56"/>
      <c r="B2" s="83"/>
      <c r="C2" s="83"/>
      <c r="D2" s="83"/>
      <c r="E2" s="83"/>
      <c r="F2" s="54"/>
      <c r="G2" s="81" t="s">
        <v>3</v>
      </c>
      <c r="H2" s="82">
        <v>1</v>
      </c>
      <c r="I2" s="82">
        <v>1</v>
      </c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  <c r="IT2" s="55"/>
      <c r="IU2" s="55"/>
      <c r="IV2" s="55"/>
    </row>
    <row r="3" spans="1:256" s="53" customFormat="1" ht="15" customHeight="1">
      <c r="A3" s="54"/>
      <c r="B3" s="54"/>
      <c r="C3" s="54"/>
      <c r="D3" s="54"/>
      <c r="E3" s="54"/>
      <c r="F3" s="54"/>
      <c r="G3" s="54"/>
      <c r="H3" s="66"/>
      <c r="I3" s="84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</row>
    <row r="4" spans="1:256" s="53" customFormat="1" ht="15" customHeight="1">
      <c r="A4" s="57" t="s">
        <v>4</v>
      </c>
      <c r="B4" s="58">
        <f>Synthèse!B4</f>
        <v>0</v>
      </c>
      <c r="C4" s="59"/>
      <c r="D4" s="59"/>
      <c r="E4" s="59"/>
      <c r="F4" s="54"/>
      <c r="G4" s="60" t="s">
        <v>5</v>
      </c>
      <c r="H4" s="59"/>
      <c r="I4" s="8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</row>
    <row r="5" spans="1:256" s="53" customFormat="1" ht="15" customHeight="1">
      <c r="A5" s="57" t="s">
        <v>6</v>
      </c>
      <c r="B5" s="63">
        <f>Synthèse!B5</f>
        <v>0</v>
      </c>
      <c r="C5" s="59"/>
      <c r="D5" s="59"/>
      <c r="E5" s="59"/>
      <c r="F5" s="54"/>
      <c r="G5" s="60" t="s">
        <v>7</v>
      </c>
      <c r="H5" s="62"/>
      <c r="I5" s="8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</row>
    <row r="6" spans="1:256" s="53" customFormat="1" ht="15" customHeight="1">
      <c r="A6" s="57" t="s">
        <v>26</v>
      </c>
      <c r="B6" s="64"/>
      <c r="C6" s="59"/>
      <c r="D6" s="59"/>
      <c r="E6" s="59"/>
      <c r="F6" s="54"/>
      <c r="G6" s="65"/>
      <c r="H6" s="59"/>
      <c r="I6" s="8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</row>
    <row r="7" spans="1:256" s="53" customFormat="1" ht="15" customHeight="1">
      <c r="A7" s="57" t="s">
        <v>9</v>
      </c>
      <c r="B7" s="67" t="s">
        <v>10</v>
      </c>
      <c r="C7" s="59"/>
      <c r="D7" s="59"/>
      <c r="E7" s="59"/>
      <c r="F7" s="54"/>
      <c r="G7" s="60" t="s">
        <v>11</v>
      </c>
      <c r="H7" s="59"/>
      <c r="I7" s="8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</row>
    <row r="8" spans="1:256" s="53" customFormat="1" ht="15" customHeight="1">
      <c r="A8" s="57" t="s">
        <v>12</v>
      </c>
      <c r="B8" s="68" t="str">
        <f>Synthèse!B15</f>
        <v>Rapprochement comptes de salaires / livre de paie</v>
      </c>
      <c r="C8" s="59"/>
      <c r="D8" s="59"/>
      <c r="E8" s="59"/>
      <c r="F8" s="54"/>
      <c r="G8" s="60" t="s">
        <v>7</v>
      </c>
      <c r="H8" s="62"/>
      <c r="I8" s="8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</row>
    <row r="9" spans="1:256" s="53" customFormat="1" ht="15" customHeight="1">
      <c r="A9" s="78"/>
      <c r="B9" s="79"/>
      <c r="C9" s="79"/>
      <c r="D9" s="79"/>
      <c r="E9" s="79"/>
      <c r="F9" s="79"/>
      <c r="G9" s="79"/>
      <c r="H9" s="91"/>
      <c r="I9" s="91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</row>
    <row r="10" spans="1:256" s="53" customFormat="1" ht="13.7" customHeight="1">
      <c r="A10" s="54"/>
      <c r="B10" s="54"/>
      <c r="C10" s="54"/>
      <c r="D10" s="54"/>
      <c r="E10" s="54"/>
      <c r="F10" s="54"/>
      <c r="G10" s="54"/>
      <c r="H10" s="54"/>
      <c r="I10" s="54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</row>
    <row r="11" spans="1:256" s="53" customFormat="1" ht="15" customHeight="1">
      <c r="A11" s="86" t="s">
        <v>27</v>
      </c>
      <c r="B11" s="54"/>
      <c r="C11" s="54"/>
      <c r="D11" s="54"/>
      <c r="E11" s="54"/>
      <c r="F11" s="54"/>
      <c r="G11" s="73"/>
      <c r="H11" s="87"/>
      <c r="I11" s="88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</row>
    <row r="12" spans="1:256" s="53" customFormat="1" ht="15" customHeight="1">
      <c r="A12" s="71" t="s">
        <v>28</v>
      </c>
      <c r="B12" s="89"/>
      <c r="C12" s="89"/>
      <c r="D12" s="71" t="s">
        <v>29</v>
      </c>
      <c r="E12" s="54"/>
      <c r="F12" s="54"/>
      <c r="G12" s="73"/>
      <c r="H12" s="87"/>
      <c r="I12" s="88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  <c r="HY12" s="55"/>
      <c r="HZ12" s="55"/>
      <c r="IA12" s="55"/>
      <c r="IB12" s="55"/>
      <c r="IC12" s="55"/>
      <c r="ID12" s="55"/>
      <c r="IE12" s="55"/>
      <c r="IF12" s="55"/>
      <c r="IG12" s="55"/>
      <c r="IH12" s="55"/>
      <c r="II12" s="55"/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  <c r="IV12" s="55"/>
    </row>
    <row r="13" spans="1:256" s="53" customFormat="1" ht="15" customHeight="1">
      <c r="A13" s="89"/>
      <c r="B13" s="89"/>
      <c r="C13" s="89"/>
      <c r="D13" s="71" t="s">
        <v>30</v>
      </c>
      <c r="E13" s="54"/>
      <c r="F13" s="54"/>
      <c r="G13" s="54"/>
      <c r="H13" s="54"/>
      <c r="I13" s="54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  <c r="IV13" s="55"/>
    </row>
    <row r="14" spans="1:256" s="53" customFormat="1" ht="15" customHeight="1">
      <c r="A14" s="89"/>
      <c r="B14" s="89"/>
      <c r="C14" s="89"/>
      <c r="E14" s="54"/>
      <c r="F14" s="90"/>
      <c r="G14" s="54"/>
      <c r="H14" s="54"/>
      <c r="I14" s="54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</row>
    <row r="15" spans="1:256" s="53" customFormat="1" ht="15" customHeight="1">
      <c r="A15" s="54"/>
      <c r="B15" s="54"/>
      <c r="C15" s="54"/>
      <c r="D15" s="59"/>
      <c r="E15" s="54"/>
      <c r="F15" s="90"/>
      <c r="G15" s="54"/>
      <c r="H15" s="54"/>
      <c r="I15" s="54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  <c r="IU15" s="55"/>
      <c r="IV15" s="55"/>
    </row>
    <row r="16" spans="1:256" s="53" customFormat="1" ht="15" customHeight="1">
      <c r="A16" s="54"/>
      <c r="B16" s="54"/>
      <c r="C16" s="54"/>
      <c r="D16" s="59"/>
      <c r="E16" s="54"/>
      <c r="F16" s="90"/>
      <c r="G16" s="54"/>
      <c r="H16" s="54"/>
      <c r="I16" s="54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  <c r="IU16" s="55"/>
      <c r="IV16" s="55"/>
    </row>
    <row r="17" spans="1:256" s="53" customFormat="1" ht="15" customHeight="1">
      <c r="A17" s="92" t="s">
        <v>31</v>
      </c>
      <c r="B17" s="9"/>
      <c r="C17" s="54"/>
      <c r="D17" s="59"/>
      <c r="E17" s="54"/>
      <c r="F17" s="90"/>
      <c r="G17" s="54"/>
      <c r="H17" s="54"/>
      <c r="I17" s="54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</row>
    <row r="18" spans="1:256" s="53" customFormat="1" ht="15" customHeight="1">
      <c r="A18" s="110">
        <v>5200</v>
      </c>
      <c r="B18" s="101" t="s">
        <v>32</v>
      </c>
      <c r="C18" s="102"/>
      <c r="D18" s="103"/>
      <c r="E18" s="104"/>
      <c r="F18" s="98"/>
      <c r="G18" s="94"/>
      <c r="H18" s="88"/>
      <c r="I18" s="54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pans="1:256" s="53" customFormat="1" ht="15" customHeight="1">
      <c r="A19" s="111"/>
      <c r="B19" s="105"/>
      <c r="C19" s="90"/>
      <c r="D19" s="66"/>
      <c r="E19" s="106"/>
      <c r="F19" s="99"/>
      <c r="G19" s="94"/>
      <c r="H19" s="88"/>
      <c r="I19" s="54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pans="1:256" s="53" customFormat="1" ht="15" customHeight="1">
      <c r="A20" s="111"/>
      <c r="B20" s="105"/>
      <c r="C20" s="90"/>
      <c r="D20" s="66"/>
      <c r="E20" s="106"/>
      <c r="F20" s="99"/>
      <c r="G20" s="94"/>
      <c r="H20" s="88"/>
      <c r="I20" s="54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pans="1:256" s="53" customFormat="1" ht="15" customHeight="1">
      <c r="A21" s="111"/>
      <c r="B21" s="105"/>
      <c r="C21" s="90"/>
      <c r="D21" s="66"/>
      <c r="E21" s="106"/>
      <c r="F21" s="99"/>
      <c r="G21" s="94"/>
      <c r="H21" s="88"/>
      <c r="I21" s="54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pans="1:256" s="53" customFormat="1" ht="15" customHeight="1">
      <c r="A22" s="112"/>
      <c r="B22" s="107"/>
      <c r="C22" s="108"/>
      <c r="D22" s="79"/>
      <c r="E22" s="109"/>
      <c r="F22" s="100"/>
      <c r="G22" s="94"/>
      <c r="H22" s="88"/>
      <c r="I22" s="54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pans="1:256" s="53" customFormat="1" ht="15" customHeight="1">
      <c r="A23" s="54"/>
      <c r="B23" s="90"/>
      <c r="C23" s="90"/>
      <c r="D23" s="54"/>
      <c r="E23" s="60" t="s">
        <v>33</v>
      </c>
      <c r="F23" s="97">
        <f>SUM(F18:F22)</f>
        <v>0</v>
      </c>
      <c r="G23" s="95"/>
      <c r="H23" s="54"/>
      <c r="I23" s="54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pans="1:256" s="53" customFormat="1" ht="15" customHeight="1">
      <c r="A24" s="54"/>
      <c r="B24" s="90"/>
      <c r="C24" s="90"/>
      <c r="D24" s="54"/>
      <c r="E24" s="90"/>
      <c r="F24" s="93"/>
      <c r="G24" s="95"/>
      <c r="H24" s="54"/>
      <c r="I24" s="54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pans="1:256" s="53" customFormat="1" ht="15" customHeight="1">
      <c r="A25" s="54"/>
      <c r="B25" s="54"/>
      <c r="C25" s="60" t="s">
        <v>34</v>
      </c>
      <c r="D25" s="54"/>
      <c r="E25" s="60" t="s">
        <v>35</v>
      </c>
      <c r="F25" s="97"/>
      <c r="G25" s="95"/>
      <c r="H25" s="54"/>
      <c r="I25" s="54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pans="1:256" s="53" customFormat="1" ht="15" customHeight="1">
      <c r="A26" s="54"/>
      <c r="B26" s="90"/>
      <c r="C26" s="90"/>
      <c r="D26" s="54"/>
      <c r="E26" s="60" t="s">
        <v>36</v>
      </c>
      <c r="F26" s="97"/>
      <c r="G26" s="95"/>
      <c r="H26" s="69" t="s">
        <v>37</v>
      </c>
      <c r="I26" s="54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pans="1:256" s="53" customFormat="1" ht="15" customHeight="1">
      <c r="A27" s="54"/>
      <c r="B27" s="90"/>
      <c r="C27" s="90"/>
      <c r="D27" s="54"/>
      <c r="E27" s="96"/>
      <c r="F27" s="93"/>
      <c r="G27" s="95"/>
      <c r="H27" s="54"/>
      <c r="I27" s="54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pans="1:256" s="53" customFormat="1" ht="15" customHeight="1">
      <c r="A28" s="54"/>
      <c r="B28" s="90"/>
      <c r="C28" s="60" t="s">
        <v>38</v>
      </c>
      <c r="D28" s="54"/>
      <c r="E28" s="60" t="s">
        <v>39</v>
      </c>
      <c r="F28" s="97"/>
      <c r="G28" s="95"/>
      <c r="H28" s="54"/>
      <c r="I28" s="54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pans="1:256" s="53" customFormat="1" ht="15" customHeight="1">
      <c r="A29" s="54"/>
      <c r="B29" s="90"/>
      <c r="C29" s="54"/>
      <c r="D29" s="54"/>
      <c r="E29" s="60" t="s">
        <v>40</v>
      </c>
      <c r="F29" s="97"/>
      <c r="G29" s="95"/>
      <c r="H29" s="54"/>
      <c r="I29" s="54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pans="1:256" s="53" customFormat="1" ht="15" customHeight="1">
      <c r="A30" s="54"/>
      <c r="B30" s="90"/>
      <c r="C30" s="54"/>
      <c r="D30" s="54"/>
      <c r="E30" s="96"/>
      <c r="F30" s="93"/>
      <c r="G30" s="95"/>
      <c r="H30" s="54"/>
      <c r="I30" s="54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pans="1:256" s="53" customFormat="1" ht="15" customHeight="1">
      <c r="A31" s="54"/>
      <c r="B31" s="90"/>
      <c r="C31" s="54"/>
      <c r="D31" s="60" t="s">
        <v>41</v>
      </c>
      <c r="E31" s="96"/>
      <c r="F31" s="97">
        <f>SUM(F23:F30)</f>
        <v>0</v>
      </c>
      <c r="G31" s="95"/>
      <c r="H31" s="54"/>
      <c r="I31" s="54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pans="1:256" s="53" customFormat="1" ht="15" customHeight="1">
      <c r="A32" s="54"/>
      <c r="B32" s="90"/>
      <c r="C32" s="54"/>
      <c r="D32" s="54"/>
      <c r="E32" s="96"/>
      <c r="F32" s="93"/>
      <c r="G32" s="9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pans="1:256" s="53" customFormat="1" ht="15" customHeight="1">
      <c r="A33" s="54"/>
      <c r="B33" s="90"/>
      <c r="C33" s="96"/>
      <c r="D33" s="54"/>
      <c r="E33" s="96"/>
      <c r="F33" s="93"/>
      <c r="G33" s="95"/>
      <c r="H33" s="54"/>
      <c r="I33" s="54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pans="1:256" s="53" customFormat="1" ht="15" customHeight="1">
      <c r="A34" s="54"/>
      <c r="B34" s="90"/>
      <c r="C34" s="90"/>
      <c r="D34" s="54"/>
      <c r="E34" s="96"/>
      <c r="F34" s="93"/>
      <c r="G34" s="95"/>
      <c r="H34" s="54"/>
      <c r="I34" s="54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pans="1:256" s="53" customFormat="1" ht="15" customHeight="1">
      <c r="A35" s="54"/>
      <c r="B35" s="90"/>
      <c r="C35" s="90"/>
      <c r="D35" s="60" t="s">
        <v>42</v>
      </c>
      <c r="E35" s="60" t="s">
        <v>43</v>
      </c>
      <c r="F35" s="113">
        <f>SUM(F31:F34)</f>
        <v>0</v>
      </c>
      <c r="G35" s="95"/>
      <c r="H35" s="54"/>
      <c r="I35" s="54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pans="1:256" s="53" customFormat="1" ht="15" customHeight="1">
      <c r="A36" s="54"/>
      <c r="B36" s="90"/>
      <c r="C36" s="90"/>
      <c r="D36" s="54"/>
      <c r="E36" s="96"/>
      <c r="F36" s="90"/>
      <c r="G36" s="95"/>
      <c r="H36" s="54"/>
      <c r="I36" s="54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pans="1:256" s="53" customFormat="1" ht="15" customHeight="1">
      <c r="A37" s="54"/>
      <c r="B37" s="90"/>
      <c r="C37" s="90"/>
      <c r="D37" s="96"/>
      <c r="E37" s="54"/>
      <c r="F37" s="90"/>
      <c r="G37" s="95"/>
      <c r="H37" s="117" t="s">
        <v>44</v>
      </c>
      <c r="I37" s="117" t="s">
        <v>45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pans="1:256" s="53" customFormat="1" ht="15" customHeight="1">
      <c r="A38" s="54"/>
      <c r="B38" s="90"/>
      <c r="C38" s="90"/>
      <c r="D38" s="65"/>
      <c r="E38" s="114"/>
      <c r="F38" s="90"/>
      <c r="G38" s="90"/>
      <c r="H38" s="93"/>
      <c r="I38" s="54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pans="1:256" s="53" customFormat="1" ht="15" customHeight="1">
      <c r="A39" s="92" t="s">
        <v>46</v>
      </c>
      <c r="B39" s="8"/>
      <c r="C39" s="90"/>
      <c r="D39" s="115"/>
      <c r="E39" s="60" t="s">
        <v>47</v>
      </c>
      <c r="F39" s="113"/>
      <c r="G39" s="131" t="s">
        <v>48</v>
      </c>
      <c r="H39" s="93">
        <f>F35-F39</f>
        <v>0</v>
      </c>
      <c r="I39" s="13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pans="1:256" s="53" customFormat="1" ht="15" customHeight="1">
      <c r="A40" s="54"/>
      <c r="B40" s="90"/>
      <c r="C40" s="90"/>
      <c r="D40" s="65"/>
      <c r="E40" s="114"/>
      <c r="F40" s="90"/>
      <c r="G40" s="114"/>
      <c r="H40" s="93"/>
      <c r="I40" s="13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pans="1:256" s="53" customFormat="1" ht="15" customHeight="1">
      <c r="A41" s="54"/>
      <c r="B41" s="90"/>
      <c r="C41" s="90"/>
      <c r="D41" s="65"/>
      <c r="E41" s="114"/>
      <c r="F41" s="90"/>
      <c r="G41" s="114"/>
      <c r="H41" s="90"/>
      <c r="I41" s="13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pans="1:256" s="53" customFormat="1" ht="15" customHeight="1">
      <c r="A42" s="92" t="s">
        <v>49</v>
      </c>
      <c r="B42" s="9"/>
      <c r="C42" s="9"/>
      <c r="D42" s="10"/>
      <c r="E42" s="114"/>
      <c r="F42" s="90"/>
      <c r="G42" s="114"/>
      <c r="H42" s="66"/>
      <c r="I42" s="54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pans="1:256" s="53" customFormat="1" ht="15" customHeight="1">
      <c r="A43" s="54"/>
      <c r="B43" s="54"/>
      <c r="C43" s="54"/>
      <c r="D43" s="96"/>
      <c r="E43" s="114"/>
      <c r="F43" s="90"/>
      <c r="G43" s="114"/>
      <c r="H43" s="90"/>
      <c r="I43" s="54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pans="1:256" s="53" customFormat="1" ht="15" customHeight="1">
      <c r="A44" s="116" t="s">
        <v>50</v>
      </c>
      <c r="B44" s="54"/>
      <c r="C44" s="54"/>
      <c r="D44" s="96"/>
      <c r="E44" s="114"/>
      <c r="F44" s="90"/>
      <c r="G44" s="114"/>
      <c r="H44" s="90"/>
      <c r="I44" s="54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pans="1:256" s="53" customFormat="1" ht="8.1" customHeight="1">
      <c r="A45" s="54"/>
      <c r="B45" s="54"/>
      <c r="C45" s="54"/>
      <c r="D45" s="54"/>
      <c r="E45" s="114"/>
      <c r="F45" s="90"/>
      <c r="G45" s="132"/>
      <c r="H45" s="119"/>
      <c r="I45" s="120"/>
      <c r="J45" s="118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pans="1:256" s="53" customFormat="1" ht="15" customHeight="1">
      <c r="A46" s="54"/>
      <c r="B46" s="101" t="s">
        <v>51</v>
      </c>
      <c r="C46" s="103"/>
      <c r="D46" s="102"/>
      <c r="E46" s="125"/>
      <c r="F46" s="129"/>
      <c r="G46" s="132"/>
      <c r="H46" s="121"/>
      <c r="I46" s="120"/>
      <c r="J46" s="118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pans="1:256" s="53" customFormat="1" ht="15" customHeight="1">
      <c r="A47" s="122"/>
      <c r="B47" s="126" t="s">
        <v>52</v>
      </c>
      <c r="C47" s="66"/>
      <c r="D47" s="90"/>
      <c r="E47" s="114"/>
      <c r="F47" s="130"/>
      <c r="G47" s="132"/>
      <c r="H47" s="121"/>
      <c r="I47" s="120"/>
      <c r="J47" s="118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pans="1:256" s="53" customFormat="1" ht="15" customHeight="1">
      <c r="A48" s="122"/>
      <c r="B48" s="127" t="s">
        <v>52</v>
      </c>
      <c r="C48" s="66"/>
      <c r="D48" s="90"/>
      <c r="E48" s="114"/>
      <c r="F48" s="130"/>
      <c r="G48" s="132"/>
      <c r="H48" s="121"/>
      <c r="I48" s="120"/>
      <c r="J48" s="118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pans="1:256" s="53" customFormat="1" ht="15" customHeight="1">
      <c r="A49" s="122"/>
      <c r="B49" s="107"/>
      <c r="C49" s="79"/>
      <c r="D49" s="108"/>
      <c r="E49" s="128"/>
      <c r="F49" s="100"/>
      <c r="G49" s="132"/>
      <c r="H49" s="121"/>
      <c r="I49" s="120"/>
      <c r="J49" s="118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pans="1:256" s="53" customFormat="1" ht="15" customHeight="1">
      <c r="A50" s="122"/>
      <c r="B50" s="66"/>
      <c r="C50" s="66"/>
      <c r="D50" s="90"/>
      <c r="E50" s="114"/>
      <c r="F50" s="100">
        <f>SUM(F46:F49)</f>
        <v>0</v>
      </c>
      <c r="G50" s="132"/>
      <c r="H50" s="121"/>
      <c r="I50" s="120"/>
      <c r="J50" s="118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pans="1:256" s="53" customFormat="1" ht="15" customHeight="1">
      <c r="A51" s="122"/>
      <c r="B51" s="66"/>
      <c r="C51" s="66"/>
      <c r="D51" s="90"/>
      <c r="E51" s="60"/>
      <c r="F51" s="93"/>
      <c r="G51" s="132"/>
      <c r="H51" s="121"/>
      <c r="I51" s="120"/>
      <c r="J51" s="118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pans="1:256" s="53" customFormat="1" ht="15" customHeight="1">
      <c r="A52" s="54"/>
      <c r="B52" s="66"/>
      <c r="C52" s="66"/>
      <c r="D52" s="90"/>
      <c r="E52" s="60" t="s">
        <v>53</v>
      </c>
      <c r="F52" s="121"/>
      <c r="G52" s="132"/>
      <c r="H52" s="121"/>
      <c r="I52" s="120"/>
      <c r="J52" s="118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pans="1:256" s="53" customFormat="1" ht="15" customHeight="1">
      <c r="A53" s="54"/>
      <c r="B53" s="54"/>
      <c r="C53" s="54"/>
      <c r="D53" s="60" t="s">
        <v>54</v>
      </c>
      <c r="E53" s="60" t="s">
        <v>55</v>
      </c>
      <c r="F53" s="113">
        <f>SUM(F50:F52)</f>
        <v>0</v>
      </c>
      <c r="G53" s="133" t="s">
        <v>56</v>
      </c>
      <c r="H53" s="121">
        <f>F39-F53</f>
        <v>0</v>
      </c>
      <c r="I53" s="136"/>
      <c r="J53" s="118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pans="1:256" s="53" customFormat="1" ht="15" customHeight="1">
      <c r="A54" s="54"/>
      <c r="B54" s="54"/>
      <c r="C54" s="54"/>
      <c r="D54" s="96"/>
      <c r="E54" s="114"/>
      <c r="F54" s="90"/>
      <c r="G54" s="134"/>
      <c r="H54" s="119"/>
      <c r="I54" s="120"/>
      <c r="J54" s="118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pans="1:256" s="53" customFormat="1" ht="15" customHeight="1">
      <c r="A55" s="116" t="s">
        <v>57</v>
      </c>
      <c r="B55" s="54"/>
      <c r="C55" s="54"/>
      <c r="D55" s="96"/>
      <c r="E55" s="114"/>
      <c r="F55" s="90"/>
      <c r="G55" s="114"/>
      <c r="H55" s="90"/>
      <c r="I55" s="54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pans="1:256" s="53" customFormat="1" ht="8.1" customHeight="1">
      <c r="A56" s="54"/>
      <c r="B56" s="54"/>
      <c r="C56" s="54"/>
      <c r="D56" s="54"/>
      <c r="E56" s="114"/>
      <c r="F56" s="90"/>
      <c r="G56" s="132"/>
      <c r="H56" s="119"/>
      <c r="I56" s="120"/>
      <c r="J56" s="118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pans="1:256" s="53" customFormat="1" ht="15" customHeight="1">
      <c r="A57" s="54"/>
      <c r="B57" s="101" t="s">
        <v>58</v>
      </c>
      <c r="C57" s="103"/>
      <c r="D57" s="102" t="s">
        <v>59</v>
      </c>
      <c r="E57" s="125"/>
      <c r="F57" s="129"/>
      <c r="G57" s="132"/>
      <c r="H57" s="121"/>
      <c r="I57" s="120"/>
      <c r="J57" s="118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pans="1:256" s="53" customFormat="1" ht="15" customHeight="1">
      <c r="A58" s="122"/>
      <c r="B58" s="126" t="s">
        <v>52</v>
      </c>
      <c r="C58" s="66"/>
      <c r="D58" s="90" t="s">
        <v>60</v>
      </c>
      <c r="E58" s="114"/>
      <c r="F58" s="130"/>
      <c r="G58" s="132"/>
      <c r="H58" s="121"/>
      <c r="I58" s="120"/>
      <c r="J58" s="118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pans="1:256" s="53" customFormat="1" ht="15" customHeight="1">
      <c r="A59" s="122"/>
      <c r="B59" s="127" t="s">
        <v>52</v>
      </c>
      <c r="C59" s="66"/>
      <c r="D59" s="90"/>
      <c r="E59" s="114"/>
      <c r="F59" s="130"/>
      <c r="G59" s="132"/>
      <c r="H59" s="121"/>
      <c r="I59" s="120"/>
      <c r="J59" s="118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pans="1:256" s="53" customFormat="1" ht="15" customHeight="1">
      <c r="A60" s="122"/>
      <c r="B60" s="107"/>
      <c r="C60" s="79"/>
      <c r="D60" s="108"/>
      <c r="E60" s="128"/>
      <c r="F60" s="100"/>
      <c r="G60" s="132"/>
      <c r="H60" s="121"/>
      <c r="I60" s="120"/>
      <c r="J60" s="118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pans="1:256" s="53" customFormat="1" ht="15" customHeight="1">
      <c r="A61" s="122"/>
      <c r="B61" s="66"/>
      <c r="C61" s="66"/>
      <c r="D61" s="90"/>
      <c r="E61" s="114"/>
      <c r="F61" s="100">
        <f>SUM(F57:F60)</f>
        <v>0</v>
      </c>
      <c r="G61" s="132"/>
      <c r="H61" s="121"/>
      <c r="I61" s="120"/>
      <c r="J61" s="118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pans="1:256" s="53" customFormat="1" ht="15" customHeight="1">
      <c r="A62" s="122"/>
      <c r="B62" s="66"/>
      <c r="C62" s="66"/>
      <c r="D62" s="90"/>
      <c r="E62" s="60"/>
      <c r="F62" s="93"/>
      <c r="G62" s="132"/>
      <c r="H62" s="121"/>
      <c r="I62" s="120"/>
      <c r="J62" s="118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pans="1:256" s="53" customFormat="1" ht="15" customHeight="1">
      <c r="A63" s="54"/>
      <c r="B63" s="66"/>
      <c r="C63" s="66"/>
      <c r="D63" s="90"/>
      <c r="E63" s="60" t="s">
        <v>53</v>
      </c>
      <c r="F63" s="121"/>
      <c r="G63" s="132"/>
      <c r="H63" s="121"/>
      <c r="I63" s="120"/>
      <c r="J63" s="118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pans="1:256" s="53" customFormat="1" ht="15" customHeight="1">
      <c r="A64" s="54"/>
      <c r="B64" s="54"/>
      <c r="C64" s="54"/>
      <c r="D64" s="60" t="s">
        <v>54</v>
      </c>
      <c r="E64" s="60" t="s">
        <v>61</v>
      </c>
      <c r="F64" s="113">
        <f>SUM(F61:F63)</f>
        <v>0</v>
      </c>
      <c r="G64" s="133" t="s">
        <v>62</v>
      </c>
      <c r="H64" s="121">
        <f>F53-F64</f>
        <v>0</v>
      </c>
      <c r="I64" s="136"/>
      <c r="J64" s="118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pans="1:256" s="53" customFormat="1" ht="15" customHeight="1">
      <c r="A65" s="54"/>
      <c r="B65" s="54"/>
      <c r="C65" s="54"/>
      <c r="D65" s="96"/>
      <c r="E65" s="114"/>
      <c r="F65" s="90"/>
      <c r="G65" s="134"/>
      <c r="H65" s="119"/>
      <c r="I65" s="120"/>
      <c r="J65" s="118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pans="1:256" s="53" customFormat="1" ht="15" customHeight="1">
      <c r="A66" s="116" t="s">
        <v>63</v>
      </c>
      <c r="B66" s="54"/>
      <c r="C66" s="54"/>
      <c r="D66" s="96"/>
      <c r="E66" s="114"/>
      <c r="F66" s="90"/>
      <c r="G66" s="114"/>
      <c r="H66" s="90"/>
      <c r="I66" s="54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pans="1:256" s="53" customFormat="1" ht="8.1" customHeight="1">
      <c r="A67" s="54"/>
      <c r="B67" s="54"/>
      <c r="C67" s="54"/>
      <c r="D67" s="54"/>
      <c r="E67" s="114"/>
      <c r="F67" s="90"/>
      <c r="G67" s="132"/>
      <c r="H67" s="119"/>
      <c r="I67" s="120"/>
      <c r="J67" s="118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pans="1:256" s="53" customFormat="1" ht="15" customHeight="1">
      <c r="A68" s="54"/>
      <c r="B68" s="101" t="s">
        <v>64</v>
      </c>
      <c r="C68" s="103"/>
      <c r="D68" s="102"/>
      <c r="E68" s="125"/>
      <c r="F68" s="129"/>
      <c r="G68" s="132"/>
      <c r="H68" s="121"/>
      <c r="I68" s="120"/>
      <c r="J68" s="118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pans="1:256" s="53" customFormat="1" ht="15" customHeight="1">
      <c r="A69" s="122"/>
      <c r="B69" s="126" t="s">
        <v>52</v>
      </c>
      <c r="C69" s="66"/>
      <c r="D69" s="90"/>
      <c r="E69" s="114"/>
      <c r="F69" s="130"/>
      <c r="G69" s="132"/>
      <c r="H69" s="121"/>
      <c r="I69" s="120"/>
      <c r="J69" s="118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pans="1:256" s="53" customFormat="1" ht="15" customHeight="1">
      <c r="A70" s="122"/>
      <c r="B70" s="127" t="s">
        <v>52</v>
      </c>
      <c r="C70" s="66"/>
      <c r="D70" s="90"/>
      <c r="E70" s="114"/>
      <c r="F70" s="130"/>
      <c r="G70" s="132"/>
      <c r="H70" s="121"/>
      <c r="I70" s="120"/>
      <c r="J70" s="118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pans="1:256" s="53" customFormat="1" ht="15" customHeight="1">
      <c r="A71" s="122"/>
      <c r="B71" s="107"/>
      <c r="C71" s="79"/>
      <c r="D71" s="108"/>
      <c r="E71" s="128"/>
      <c r="F71" s="100"/>
      <c r="G71" s="132"/>
      <c r="H71" s="121"/>
      <c r="I71" s="120"/>
      <c r="J71" s="118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pans="1:256" s="53" customFormat="1" ht="15" customHeight="1">
      <c r="A72" s="122"/>
      <c r="B72" s="66"/>
      <c r="C72" s="66"/>
      <c r="D72" s="90"/>
      <c r="E72" s="114"/>
      <c r="F72" s="100">
        <f>SUM(F68:F71)</f>
        <v>0</v>
      </c>
      <c r="G72" s="132"/>
      <c r="H72" s="121"/>
      <c r="I72" s="120"/>
      <c r="J72" s="118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pans="1:256" s="53" customFormat="1" ht="15" customHeight="1">
      <c r="A73" s="122"/>
      <c r="B73" s="66"/>
      <c r="C73" s="66"/>
      <c r="D73" s="90"/>
      <c r="E73" s="60"/>
      <c r="F73" s="93"/>
      <c r="G73" s="132"/>
      <c r="H73" s="121"/>
      <c r="I73" s="120"/>
      <c r="J73" s="118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pans="1:256" s="53" customFormat="1" ht="15" customHeight="1">
      <c r="A74" s="54"/>
      <c r="B74" s="66"/>
      <c r="C74" s="66"/>
      <c r="D74" s="90"/>
      <c r="E74" s="60" t="s">
        <v>53</v>
      </c>
      <c r="F74" s="121"/>
      <c r="G74" s="132"/>
      <c r="H74" s="121"/>
      <c r="I74" s="120"/>
      <c r="J74" s="118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pans="1:256" s="53" customFormat="1" ht="15" customHeight="1">
      <c r="A75" s="54"/>
      <c r="B75" s="54"/>
      <c r="C75" s="54"/>
      <c r="D75" s="60" t="s">
        <v>54</v>
      </c>
      <c r="E75" s="60" t="s">
        <v>65</v>
      </c>
      <c r="F75" s="113">
        <f>SUM(F72:F74)</f>
        <v>0</v>
      </c>
      <c r="G75" s="133" t="s">
        <v>66</v>
      </c>
      <c r="H75" s="121">
        <f>F75-F64</f>
        <v>0</v>
      </c>
      <c r="I75" s="120"/>
      <c r="J75" s="118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pans="1:256" s="53" customFormat="1" ht="15" customHeight="1">
      <c r="A76" s="54"/>
      <c r="B76" s="54"/>
      <c r="C76" s="54"/>
      <c r="D76" s="96"/>
      <c r="E76" s="114"/>
      <c r="F76" s="90"/>
      <c r="G76" s="123"/>
      <c r="H76" s="119"/>
      <c r="I76" s="120"/>
      <c r="J76" s="118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pans="1:256" s="53" customFormat="1" ht="52.5" customHeight="1">
      <c r="A77" s="54"/>
      <c r="B77" s="54"/>
      <c r="C77" s="54"/>
      <c r="D77" s="90"/>
      <c r="E77" s="90"/>
      <c r="F77" s="90"/>
      <c r="G77" s="119"/>
      <c r="H77" s="124"/>
      <c r="I77" s="120"/>
      <c r="J77" s="118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pans="1:256" s="53" customFormat="1" ht="15" customHeight="1">
      <c r="A78" s="86" t="s">
        <v>67</v>
      </c>
      <c r="B78" s="54"/>
      <c r="C78" s="54"/>
      <c r="D78" s="54"/>
      <c r="E78" s="54"/>
      <c r="F78" s="54"/>
      <c r="G78" s="54"/>
      <c r="H78" s="84"/>
      <c r="I78" s="88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pans="1:256" s="53" customFormat="1" ht="15" customHeight="1">
      <c r="A79" s="54"/>
      <c r="B79" s="57"/>
      <c r="C79" s="54"/>
      <c r="D79" s="54"/>
      <c r="E79" s="54"/>
      <c r="F79" s="54"/>
      <c r="G79" s="54"/>
      <c r="H79" s="84"/>
      <c r="I79" s="88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pans="1:256" s="53" customFormat="1" ht="15" customHeight="1">
      <c r="A80" s="54"/>
      <c r="B80" s="135"/>
      <c r="C80" s="54"/>
      <c r="D80" s="54"/>
      <c r="E80" s="54"/>
      <c r="F80" s="54"/>
      <c r="G80" s="54"/>
      <c r="H80" s="84"/>
      <c r="I80" s="88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pans="1:256" s="53" customFormat="1" ht="15" customHeight="1">
      <c r="A81" s="54"/>
      <c r="B81" s="54"/>
      <c r="C81" s="54"/>
      <c r="D81" s="54"/>
      <c r="E81" s="54"/>
      <c r="F81" s="54"/>
      <c r="G81" s="54"/>
      <c r="H81" s="84"/>
      <c r="I81" s="88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  <row r="82" spans="1:256" s="53" customFormat="1" ht="15" customHeight="1">
      <c r="A82" s="54"/>
      <c r="B82" s="54"/>
      <c r="C82" s="54"/>
      <c r="D82" s="54"/>
      <c r="E82" s="54"/>
      <c r="F82" s="54"/>
      <c r="G82" s="54"/>
      <c r="H82" s="84"/>
      <c r="I82" s="88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55"/>
      <c r="GH82" s="55"/>
      <c r="GI82" s="55"/>
      <c r="GJ82" s="55"/>
      <c r="GK82" s="55"/>
      <c r="GL82" s="55"/>
      <c r="GM82" s="55"/>
      <c r="GN82" s="55"/>
      <c r="GO82" s="55"/>
      <c r="GP82" s="55"/>
      <c r="GQ82" s="55"/>
      <c r="GR82" s="55"/>
      <c r="GS82" s="55"/>
      <c r="GT82" s="55"/>
      <c r="GU82" s="55"/>
      <c r="GV82" s="55"/>
      <c r="GW82" s="55"/>
      <c r="GX82" s="55"/>
      <c r="GY82" s="55"/>
      <c r="GZ82" s="55"/>
      <c r="HA82" s="55"/>
      <c r="HB82" s="55"/>
      <c r="HC82" s="55"/>
      <c r="HD82" s="55"/>
      <c r="HE82" s="55"/>
      <c r="HF82" s="55"/>
      <c r="HG82" s="55"/>
      <c r="HH82" s="55"/>
      <c r="HI82" s="55"/>
      <c r="HJ82" s="55"/>
      <c r="HK82" s="55"/>
      <c r="HL82" s="55"/>
      <c r="HM82" s="55"/>
      <c r="HN82" s="55"/>
      <c r="HO82" s="55"/>
      <c r="HP82" s="55"/>
      <c r="HQ82" s="55"/>
      <c r="HR82" s="55"/>
      <c r="HS82" s="55"/>
      <c r="HT82" s="55"/>
      <c r="HU82" s="55"/>
      <c r="HV82" s="55"/>
      <c r="HW82" s="55"/>
      <c r="HX82" s="55"/>
      <c r="HY82" s="55"/>
      <c r="HZ82" s="55"/>
      <c r="IA82" s="55"/>
      <c r="IB82" s="55"/>
      <c r="IC82" s="55"/>
      <c r="ID82" s="55"/>
      <c r="IE82" s="55"/>
      <c r="IF82" s="55"/>
      <c r="IG82" s="55"/>
      <c r="IH82" s="55"/>
      <c r="II82" s="55"/>
      <c r="IJ82" s="55"/>
      <c r="IK82" s="55"/>
      <c r="IL82" s="55"/>
      <c r="IM82" s="55"/>
      <c r="IN82" s="55"/>
      <c r="IO82" s="55"/>
      <c r="IP82" s="55"/>
      <c r="IQ82" s="55"/>
      <c r="IR82" s="55"/>
      <c r="IS82" s="55"/>
      <c r="IT82" s="55"/>
      <c r="IU82" s="55"/>
      <c r="IV82" s="55"/>
    </row>
    <row r="83" spans="1:256" s="53" customFormat="1" ht="15" customHeight="1">
      <c r="A83" s="54"/>
      <c r="B83" s="54"/>
      <c r="C83" s="54"/>
      <c r="D83" s="54"/>
      <c r="E83" s="54"/>
      <c r="F83" s="54"/>
      <c r="G83" s="54"/>
      <c r="H83" s="84"/>
      <c r="I83" s="88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55"/>
      <c r="EP83" s="55"/>
      <c r="EQ83" s="55"/>
      <c r="ER83" s="55"/>
      <c r="ES83" s="55"/>
      <c r="ET83" s="55"/>
      <c r="EU83" s="55"/>
      <c r="EV83" s="55"/>
      <c r="EW83" s="55"/>
      <c r="EX83" s="55"/>
      <c r="EY83" s="55"/>
      <c r="EZ83" s="55"/>
      <c r="FA83" s="55"/>
      <c r="FB83" s="55"/>
      <c r="FC83" s="55"/>
      <c r="FD83" s="55"/>
      <c r="FE83" s="55"/>
      <c r="FF83" s="55"/>
      <c r="FG83" s="55"/>
      <c r="FH83" s="55"/>
      <c r="FI83" s="55"/>
      <c r="FJ83" s="55"/>
      <c r="FK83" s="55"/>
      <c r="FL83" s="55"/>
      <c r="FM83" s="55"/>
      <c r="FN83" s="55"/>
      <c r="FO83" s="55"/>
      <c r="FP83" s="55"/>
      <c r="FQ83" s="55"/>
      <c r="FR83" s="55"/>
      <c r="FS83" s="55"/>
      <c r="FT83" s="55"/>
      <c r="FU83" s="55"/>
      <c r="FV83" s="55"/>
      <c r="FW83" s="55"/>
      <c r="FX83" s="55"/>
      <c r="FY83" s="55"/>
      <c r="FZ83" s="55"/>
      <c r="GA83" s="55"/>
      <c r="GB83" s="55"/>
      <c r="GC83" s="55"/>
      <c r="GD83" s="55"/>
      <c r="GE83" s="55"/>
      <c r="GF83" s="55"/>
      <c r="GG83" s="55"/>
      <c r="GH83" s="55"/>
      <c r="GI83" s="55"/>
      <c r="GJ83" s="55"/>
      <c r="GK83" s="55"/>
      <c r="GL83" s="55"/>
      <c r="GM83" s="55"/>
      <c r="GN83" s="55"/>
      <c r="GO83" s="55"/>
      <c r="GP83" s="55"/>
      <c r="GQ83" s="55"/>
      <c r="GR83" s="55"/>
      <c r="GS83" s="55"/>
      <c r="GT83" s="55"/>
      <c r="GU83" s="55"/>
      <c r="GV83" s="55"/>
      <c r="GW83" s="55"/>
      <c r="GX83" s="55"/>
      <c r="GY83" s="55"/>
      <c r="GZ83" s="55"/>
      <c r="HA83" s="55"/>
      <c r="HB83" s="55"/>
      <c r="HC83" s="55"/>
      <c r="HD83" s="55"/>
      <c r="HE83" s="55"/>
      <c r="HF83" s="55"/>
      <c r="HG83" s="55"/>
      <c r="HH83" s="55"/>
      <c r="HI83" s="55"/>
      <c r="HJ83" s="55"/>
      <c r="HK83" s="55"/>
      <c r="HL83" s="55"/>
      <c r="HM83" s="55"/>
      <c r="HN83" s="55"/>
      <c r="HO83" s="55"/>
      <c r="HP83" s="55"/>
      <c r="HQ83" s="55"/>
      <c r="HR83" s="55"/>
      <c r="HS83" s="55"/>
      <c r="HT83" s="55"/>
      <c r="HU83" s="55"/>
      <c r="HV83" s="55"/>
      <c r="HW83" s="55"/>
      <c r="HX83" s="55"/>
      <c r="HY83" s="55"/>
      <c r="HZ83" s="55"/>
      <c r="IA83" s="55"/>
      <c r="IB83" s="55"/>
      <c r="IC83" s="55"/>
      <c r="ID83" s="55"/>
      <c r="IE83" s="55"/>
      <c r="IF83" s="55"/>
      <c r="IG83" s="55"/>
      <c r="IH83" s="55"/>
      <c r="II83" s="55"/>
      <c r="IJ83" s="55"/>
      <c r="IK83" s="55"/>
      <c r="IL83" s="55"/>
      <c r="IM83" s="55"/>
      <c r="IN83" s="55"/>
      <c r="IO83" s="55"/>
      <c r="IP83" s="55"/>
      <c r="IQ83" s="55"/>
      <c r="IR83" s="55"/>
      <c r="IS83" s="55"/>
      <c r="IT83" s="55"/>
      <c r="IU83" s="55"/>
      <c r="IV83" s="55"/>
    </row>
    <row r="84" spans="1:256" s="53" customFormat="1" ht="15" customHeight="1">
      <c r="A84" s="54"/>
      <c r="B84" s="54"/>
      <c r="C84" s="54"/>
      <c r="D84" s="54"/>
      <c r="E84" s="54"/>
      <c r="F84" s="54"/>
      <c r="G84" s="54"/>
      <c r="H84" s="84"/>
      <c r="I84" s="88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5"/>
      <c r="FK84" s="55"/>
      <c r="FL84" s="55"/>
      <c r="FM84" s="55"/>
      <c r="FN84" s="55"/>
      <c r="FO84" s="55"/>
      <c r="FP84" s="55"/>
      <c r="FQ84" s="55"/>
      <c r="FR84" s="55"/>
      <c r="FS84" s="55"/>
      <c r="FT84" s="55"/>
      <c r="FU84" s="55"/>
      <c r="FV84" s="55"/>
      <c r="FW84" s="55"/>
      <c r="FX84" s="55"/>
      <c r="FY84" s="55"/>
      <c r="FZ84" s="55"/>
      <c r="GA84" s="55"/>
      <c r="GB84" s="55"/>
      <c r="GC84" s="55"/>
      <c r="GD84" s="55"/>
      <c r="GE84" s="55"/>
      <c r="GF84" s="55"/>
      <c r="GG84" s="55"/>
      <c r="GH84" s="55"/>
      <c r="GI84" s="55"/>
      <c r="GJ84" s="55"/>
      <c r="GK84" s="55"/>
      <c r="GL84" s="55"/>
      <c r="GM84" s="55"/>
      <c r="GN84" s="55"/>
      <c r="GO84" s="55"/>
      <c r="GP84" s="55"/>
      <c r="GQ84" s="55"/>
      <c r="GR84" s="55"/>
      <c r="GS84" s="55"/>
      <c r="GT84" s="55"/>
      <c r="GU84" s="55"/>
      <c r="GV84" s="55"/>
      <c r="GW84" s="55"/>
      <c r="GX84" s="55"/>
      <c r="GY84" s="55"/>
      <c r="GZ84" s="55"/>
      <c r="HA84" s="55"/>
      <c r="HB84" s="55"/>
      <c r="HC84" s="55"/>
      <c r="HD84" s="55"/>
      <c r="HE84" s="55"/>
      <c r="HF84" s="55"/>
      <c r="HG84" s="55"/>
      <c r="HH84" s="55"/>
      <c r="HI84" s="55"/>
      <c r="HJ84" s="55"/>
      <c r="HK84" s="55"/>
      <c r="HL84" s="55"/>
      <c r="HM84" s="55"/>
      <c r="HN84" s="55"/>
      <c r="HO84" s="55"/>
      <c r="HP84" s="55"/>
      <c r="HQ84" s="55"/>
      <c r="HR84" s="55"/>
      <c r="HS84" s="55"/>
      <c r="HT84" s="55"/>
      <c r="HU84" s="55"/>
      <c r="HV84" s="55"/>
      <c r="HW84" s="55"/>
      <c r="HX84" s="55"/>
      <c r="HY84" s="55"/>
      <c r="HZ84" s="55"/>
      <c r="IA84" s="55"/>
      <c r="IB84" s="55"/>
      <c r="IC84" s="55"/>
      <c r="ID84" s="55"/>
      <c r="IE84" s="55"/>
      <c r="IF84" s="55"/>
      <c r="IG84" s="55"/>
      <c r="IH84" s="55"/>
      <c r="II84" s="55"/>
      <c r="IJ84" s="55"/>
      <c r="IK84" s="55"/>
      <c r="IL84" s="55"/>
      <c r="IM84" s="55"/>
      <c r="IN84" s="55"/>
      <c r="IO84" s="55"/>
      <c r="IP84" s="55"/>
      <c r="IQ84" s="55"/>
      <c r="IR84" s="55"/>
      <c r="IS84" s="55"/>
      <c r="IT84" s="55"/>
      <c r="IU84" s="55"/>
      <c r="IV84" s="55"/>
    </row>
    <row r="85" spans="1:256" s="53" customFormat="1" ht="15" customHeight="1">
      <c r="A85" s="54"/>
      <c r="B85" s="54"/>
      <c r="C85" s="54"/>
      <c r="D85" s="54"/>
      <c r="E85" s="54"/>
      <c r="F85" s="54"/>
      <c r="G85" s="54"/>
      <c r="H85" s="84"/>
      <c r="I85" s="88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  <c r="EL85" s="55"/>
      <c r="EM85" s="55"/>
      <c r="EN85" s="55"/>
      <c r="EO85" s="55"/>
      <c r="EP85" s="55"/>
      <c r="EQ85" s="55"/>
      <c r="ER85" s="55"/>
      <c r="ES85" s="55"/>
      <c r="ET85" s="55"/>
      <c r="EU85" s="55"/>
      <c r="EV85" s="55"/>
      <c r="EW85" s="55"/>
      <c r="EX85" s="55"/>
      <c r="EY85" s="55"/>
      <c r="EZ85" s="55"/>
      <c r="FA85" s="55"/>
      <c r="FB85" s="55"/>
      <c r="FC85" s="55"/>
      <c r="FD85" s="55"/>
      <c r="FE85" s="55"/>
      <c r="FF85" s="55"/>
      <c r="FG85" s="55"/>
      <c r="FH85" s="55"/>
      <c r="FI85" s="55"/>
      <c r="FJ85" s="55"/>
      <c r="FK85" s="55"/>
      <c r="FL85" s="55"/>
      <c r="FM85" s="55"/>
      <c r="FN85" s="55"/>
      <c r="FO85" s="55"/>
      <c r="FP85" s="55"/>
      <c r="FQ85" s="55"/>
      <c r="FR85" s="55"/>
      <c r="FS85" s="55"/>
      <c r="FT85" s="55"/>
      <c r="FU85" s="55"/>
      <c r="FV85" s="55"/>
      <c r="FW85" s="55"/>
      <c r="FX85" s="55"/>
      <c r="FY85" s="55"/>
      <c r="FZ85" s="55"/>
      <c r="GA85" s="55"/>
      <c r="GB85" s="55"/>
      <c r="GC85" s="55"/>
      <c r="GD85" s="55"/>
      <c r="GE85" s="55"/>
      <c r="GF85" s="55"/>
      <c r="GG85" s="55"/>
      <c r="GH85" s="55"/>
      <c r="GI85" s="55"/>
      <c r="GJ85" s="55"/>
      <c r="GK85" s="55"/>
      <c r="GL85" s="55"/>
      <c r="GM85" s="55"/>
      <c r="GN85" s="55"/>
      <c r="GO85" s="55"/>
      <c r="GP85" s="55"/>
      <c r="GQ85" s="55"/>
      <c r="GR85" s="55"/>
      <c r="GS85" s="55"/>
      <c r="GT85" s="55"/>
      <c r="GU85" s="55"/>
      <c r="GV85" s="55"/>
      <c r="GW85" s="55"/>
      <c r="GX85" s="55"/>
      <c r="GY85" s="55"/>
      <c r="GZ85" s="55"/>
      <c r="HA85" s="55"/>
      <c r="HB85" s="55"/>
      <c r="HC85" s="55"/>
      <c r="HD85" s="55"/>
      <c r="HE85" s="55"/>
      <c r="HF85" s="55"/>
      <c r="HG85" s="55"/>
      <c r="HH85" s="55"/>
      <c r="HI85" s="55"/>
      <c r="HJ85" s="55"/>
      <c r="HK85" s="55"/>
      <c r="HL85" s="55"/>
      <c r="HM85" s="55"/>
      <c r="HN85" s="55"/>
      <c r="HO85" s="55"/>
      <c r="HP85" s="55"/>
      <c r="HQ85" s="55"/>
      <c r="HR85" s="55"/>
      <c r="HS85" s="55"/>
      <c r="HT85" s="55"/>
      <c r="HU85" s="55"/>
      <c r="HV85" s="55"/>
      <c r="HW85" s="55"/>
      <c r="HX85" s="55"/>
      <c r="HY85" s="55"/>
      <c r="HZ85" s="55"/>
      <c r="IA85" s="55"/>
      <c r="IB85" s="55"/>
      <c r="IC85" s="55"/>
      <c r="ID85" s="55"/>
      <c r="IE85" s="55"/>
      <c r="IF85" s="55"/>
      <c r="IG85" s="55"/>
      <c r="IH85" s="55"/>
      <c r="II85" s="55"/>
      <c r="IJ85" s="55"/>
      <c r="IK85" s="55"/>
      <c r="IL85" s="55"/>
      <c r="IM85" s="55"/>
      <c r="IN85" s="55"/>
      <c r="IO85" s="55"/>
      <c r="IP85" s="55"/>
      <c r="IQ85" s="55"/>
      <c r="IR85" s="55"/>
      <c r="IS85" s="55"/>
      <c r="IT85" s="55"/>
      <c r="IU85" s="55"/>
      <c r="IV85" s="55"/>
    </row>
    <row r="86" spans="1:256" s="53" customFormat="1" ht="15" customHeight="1">
      <c r="A86" s="54"/>
      <c r="B86" s="54"/>
      <c r="C86" s="54"/>
      <c r="D86" s="54"/>
      <c r="E86" s="54"/>
      <c r="F86" s="54"/>
      <c r="G86" s="54"/>
      <c r="H86" s="84"/>
      <c r="I86" s="88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55"/>
      <c r="FR86" s="55"/>
      <c r="FS86" s="55"/>
      <c r="FT86" s="55"/>
      <c r="FU86" s="55"/>
      <c r="FV86" s="55"/>
      <c r="FW86" s="55"/>
      <c r="FX86" s="55"/>
      <c r="FY86" s="55"/>
      <c r="FZ86" s="55"/>
      <c r="GA86" s="55"/>
      <c r="GB86" s="55"/>
      <c r="GC86" s="55"/>
      <c r="GD86" s="55"/>
      <c r="GE86" s="55"/>
      <c r="GF86" s="55"/>
      <c r="GG86" s="55"/>
      <c r="GH86" s="55"/>
      <c r="GI86" s="55"/>
      <c r="GJ86" s="55"/>
      <c r="GK86" s="55"/>
      <c r="GL86" s="55"/>
      <c r="GM86" s="55"/>
      <c r="GN86" s="55"/>
      <c r="GO86" s="55"/>
      <c r="GP86" s="55"/>
      <c r="GQ86" s="55"/>
      <c r="GR86" s="55"/>
      <c r="GS86" s="55"/>
      <c r="GT86" s="55"/>
      <c r="GU86" s="55"/>
      <c r="GV86" s="55"/>
      <c r="GW86" s="55"/>
      <c r="GX86" s="55"/>
      <c r="GY86" s="55"/>
      <c r="GZ86" s="55"/>
      <c r="HA86" s="55"/>
      <c r="HB86" s="55"/>
      <c r="HC86" s="55"/>
      <c r="HD86" s="55"/>
      <c r="HE86" s="55"/>
      <c r="HF86" s="55"/>
      <c r="HG86" s="55"/>
      <c r="HH86" s="55"/>
      <c r="HI86" s="55"/>
      <c r="HJ86" s="55"/>
      <c r="HK86" s="55"/>
      <c r="HL86" s="55"/>
      <c r="HM86" s="55"/>
      <c r="HN86" s="55"/>
      <c r="HO86" s="55"/>
      <c r="HP86" s="55"/>
      <c r="HQ86" s="55"/>
      <c r="HR86" s="55"/>
      <c r="HS86" s="55"/>
      <c r="HT86" s="55"/>
      <c r="HU86" s="55"/>
      <c r="HV86" s="55"/>
      <c r="HW86" s="55"/>
      <c r="HX86" s="55"/>
      <c r="HY86" s="55"/>
      <c r="HZ86" s="55"/>
      <c r="IA86" s="55"/>
      <c r="IB86" s="55"/>
      <c r="IC86" s="55"/>
      <c r="ID86" s="55"/>
      <c r="IE86" s="55"/>
      <c r="IF86" s="55"/>
      <c r="IG86" s="55"/>
      <c r="IH86" s="55"/>
      <c r="II86" s="55"/>
      <c r="IJ86" s="55"/>
      <c r="IK86" s="55"/>
      <c r="IL86" s="55"/>
      <c r="IM86" s="55"/>
      <c r="IN86" s="55"/>
      <c r="IO86" s="55"/>
      <c r="IP86" s="55"/>
      <c r="IQ86" s="55"/>
      <c r="IR86" s="55"/>
      <c r="IS86" s="55"/>
      <c r="IT86" s="55"/>
      <c r="IU86" s="55"/>
      <c r="IV86" s="55"/>
    </row>
    <row r="87" spans="1:256" s="53" customFormat="1" ht="13.5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55"/>
      <c r="FI87" s="55"/>
      <c r="FJ87" s="55"/>
      <c r="FK87" s="55"/>
      <c r="FL87" s="55"/>
      <c r="FM87" s="55"/>
      <c r="FN87" s="55"/>
      <c r="FO87" s="55"/>
      <c r="FP87" s="55"/>
      <c r="FQ87" s="55"/>
      <c r="FR87" s="55"/>
      <c r="FS87" s="55"/>
      <c r="FT87" s="55"/>
      <c r="FU87" s="55"/>
      <c r="FV87" s="55"/>
      <c r="FW87" s="55"/>
      <c r="FX87" s="55"/>
      <c r="FY87" s="55"/>
      <c r="FZ87" s="55"/>
      <c r="GA87" s="55"/>
      <c r="GB87" s="55"/>
      <c r="GC87" s="55"/>
      <c r="GD87" s="55"/>
      <c r="GE87" s="55"/>
      <c r="GF87" s="55"/>
      <c r="GG87" s="55"/>
      <c r="GH87" s="55"/>
      <c r="GI87" s="55"/>
      <c r="GJ87" s="55"/>
      <c r="GK87" s="55"/>
      <c r="GL87" s="55"/>
      <c r="GM87" s="55"/>
      <c r="GN87" s="55"/>
      <c r="GO87" s="55"/>
      <c r="GP87" s="55"/>
      <c r="GQ87" s="55"/>
      <c r="GR87" s="55"/>
      <c r="GS87" s="55"/>
      <c r="GT87" s="55"/>
      <c r="GU87" s="55"/>
      <c r="GV87" s="55"/>
      <c r="GW87" s="55"/>
      <c r="GX87" s="55"/>
      <c r="GY87" s="55"/>
      <c r="GZ87" s="55"/>
      <c r="HA87" s="55"/>
      <c r="HB87" s="55"/>
      <c r="HC87" s="55"/>
      <c r="HD87" s="55"/>
      <c r="HE87" s="55"/>
      <c r="HF87" s="55"/>
      <c r="HG87" s="55"/>
      <c r="HH87" s="55"/>
      <c r="HI87" s="55"/>
      <c r="HJ87" s="55"/>
      <c r="HK87" s="55"/>
      <c r="HL87" s="55"/>
      <c r="HM87" s="55"/>
      <c r="HN87" s="55"/>
      <c r="HO87" s="55"/>
      <c r="HP87" s="55"/>
      <c r="HQ87" s="55"/>
      <c r="HR87" s="55"/>
      <c r="HS87" s="55"/>
      <c r="HT87" s="55"/>
      <c r="HU87" s="55"/>
      <c r="HV87" s="55"/>
      <c r="HW87" s="55"/>
      <c r="HX87" s="55"/>
      <c r="HY87" s="55"/>
      <c r="HZ87" s="55"/>
      <c r="IA87" s="55"/>
      <c r="IB87" s="55"/>
      <c r="IC87" s="55"/>
      <c r="ID87" s="55"/>
      <c r="IE87" s="55"/>
      <c r="IF87" s="55"/>
      <c r="IG87" s="55"/>
      <c r="IH87" s="55"/>
      <c r="II87" s="55"/>
      <c r="IJ87" s="55"/>
      <c r="IK87" s="55"/>
      <c r="IL87" s="55"/>
      <c r="IM87" s="55"/>
      <c r="IN87" s="55"/>
      <c r="IO87" s="55"/>
      <c r="IP87" s="55"/>
      <c r="IQ87" s="55"/>
      <c r="IR87" s="55"/>
      <c r="IS87" s="55"/>
      <c r="IT87" s="55"/>
      <c r="IU87" s="55"/>
      <c r="IV87" s="55"/>
    </row>
    <row r="88" spans="1:256" s="53" customFormat="1" ht="13.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  <c r="EZ88" s="55"/>
      <c r="FA88" s="55"/>
      <c r="FB88" s="55"/>
      <c r="FC88" s="55"/>
      <c r="FD88" s="55"/>
      <c r="FE88" s="55"/>
      <c r="FF88" s="55"/>
      <c r="FG88" s="55"/>
      <c r="FH88" s="55"/>
      <c r="FI88" s="55"/>
      <c r="FJ88" s="55"/>
      <c r="FK88" s="55"/>
      <c r="FL88" s="55"/>
      <c r="FM88" s="55"/>
      <c r="FN88" s="55"/>
      <c r="FO88" s="55"/>
      <c r="FP88" s="55"/>
      <c r="FQ88" s="55"/>
      <c r="FR88" s="55"/>
      <c r="FS88" s="55"/>
      <c r="FT88" s="55"/>
      <c r="FU88" s="55"/>
      <c r="FV88" s="55"/>
      <c r="FW88" s="55"/>
      <c r="FX88" s="55"/>
      <c r="FY88" s="55"/>
      <c r="FZ88" s="55"/>
      <c r="GA88" s="55"/>
      <c r="GB88" s="55"/>
      <c r="GC88" s="55"/>
      <c r="GD88" s="55"/>
      <c r="GE88" s="55"/>
      <c r="GF88" s="55"/>
      <c r="GG88" s="55"/>
      <c r="GH88" s="55"/>
      <c r="GI88" s="55"/>
      <c r="GJ88" s="55"/>
      <c r="GK88" s="55"/>
      <c r="GL88" s="55"/>
      <c r="GM88" s="55"/>
      <c r="GN88" s="55"/>
      <c r="GO88" s="55"/>
      <c r="GP88" s="55"/>
      <c r="GQ88" s="55"/>
      <c r="GR88" s="55"/>
      <c r="GS88" s="55"/>
      <c r="GT88" s="55"/>
      <c r="GU88" s="55"/>
      <c r="GV88" s="55"/>
      <c r="GW88" s="55"/>
      <c r="GX88" s="55"/>
      <c r="GY88" s="55"/>
      <c r="GZ88" s="55"/>
      <c r="HA88" s="55"/>
      <c r="HB88" s="55"/>
      <c r="HC88" s="55"/>
      <c r="HD88" s="55"/>
      <c r="HE88" s="55"/>
      <c r="HF88" s="55"/>
      <c r="HG88" s="55"/>
      <c r="HH88" s="55"/>
      <c r="HI88" s="55"/>
      <c r="HJ88" s="55"/>
      <c r="HK88" s="55"/>
      <c r="HL88" s="55"/>
      <c r="HM88" s="55"/>
      <c r="HN88" s="55"/>
      <c r="HO88" s="55"/>
      <c r="HP88" s="55"/>
      <c r="HQ88" s="55"/>
      <c r="HR88" s="55"/>
      <c r="HS88" s="55"/>
      <c r="HT88" s="55"/>
      <c r="HU88" s="55"/>
      <c r="HV88" s="55"/>
      <c r="HW88" s="55"/>
      <c r="HX88" s="55"/>
      <c r="HY88" s="55"/>
      <c r="HZ88" s="55"/>
      <c r="IA88" s="55"/>
      <c r="IB88" s="55"/>
      <c r="IC88" s="55"/>
      <c r="ID88" s="55"/>
      <c r="IE88" s="55"/>
      <c r="IF88" s="55"/>
      <c r="IG88" s="55"/>
      <c r="IH88" s="55"/>
      <c r="II88" s="55"/>
      <c r="IJ88" s="55"/>
      <c r="IK88" s="55"/>
      <c r="IL88" s="55"/>
      <c r="IM88" s="55"/>
      <c r="IN88" s="55"/>
      <c r="IO88" s="55"/>
      <c r="IP88" s="55"/>
      <c r="IQ88" s="55"/>
      <c r="IR88" s="55"/>
      <c r="IS88" s="55"/>
      <c r="IT88" s="55"/>
      <c r="IU88" s="55"/>
      <c r="IV88" s="55"/>
    </row>
    <row r="89" spans="1:256" s="53" customFormat="1" ht="13.5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  <c r="EZ89" s="55"/>
      <c r="FA89" s="55"/>
      <c r="FB89" s="55"/>
      <c r="FC89" s="55"/>
      <c r="FD89" s="55"/>
      <c r="FE89" s="55"/>
      <c r="FF89" s="55"/>
      <c r="FG89" s="55"/>
      <c r="FH89" s="55"/>
      <c r="FI89" s="55"/>
      <c r="FJ89" s="55"/>
      <c r="FK89" s="55"/>
      <c r="FL89" s="55"/>
      <c r="FM89" s="55"/>
      <c r="FN89" s="55"/>
      <c r="FO89" s="55"/>
      <c r="FP89" s="55"/>
      <c r="FQ89" s="55"/>
      <c r="FR89" s="55"/>
      <c r="FS89" s="55"/>
      <c r="FT89" s="55"/>
      <c r="FU89" s="55"/>
      <c r="FV89" s="55"/>
      <c r="FW89" s="55"/>
      <c r="FX89" s="55"/>
      <c r="FY89" s="55"/>
      <c r="FZ89" s="55"/>
      <c r="GA89" s="55"/>
      <c r="GB89" s="55"/>
      <c r="GC89" s="55"/>
      <c r="GD89" s="55"/>
      <c r="GE89" s="55"/>
      <c r="GF89" s="55"/>
      <c r="GG89" s="55"/>
      <c r="GH89" s="55"/>
      <c r="GI89" s="55"/>
      <c r="GJ89" s="55"/>
      <c r="GK89" s="55"/>
      <c r="GL89" s="55"/>
      <c r="GM89" s="55"/>
      <c r="GN89" s="55"/>
      <c r="GO89" s="55"/>
      <c r="GP89" s="55"/>
      <c r="GQ89" s="55"/>
      <c r="GR89" s="55"/>
      <c r="GS89" s="55"/>
      <c r="GT89" s="55"/>
      <c r="GU89" s="55"/>
      <c r="GV89" s="55"/>
      <c r="GW89" s="55"/>
      <c r="GX89" s="55"/>
      <c r="GY89" s="55"/>
      <c r="GZ89" s="55"/>
      <c r="HA89" s="55"/>
      <c r="HB89" s="55"/>
      <c r="HC89" s="55"/>
      <c r="HD89" s="55"/>
      <c r="HE89" s="55"/>
      <c r="HF89" s="55"/>
      <c r="HG89" s="55"/>
      <c r="HH89" s="55"/>
      <c r="HI89" s="55"/>
      <c r="HJ89" s="55"/>
      <c r="HK89" s="55"/>
      <c r="HL89" s="55"/>
      <c r="HM89" s="55"/>
      <c r="HN89" s="55"/>
      <c r="HO89" s="55"/>
      <c r="HP89" s="55"/>
      <c r="HQ89" s="55"/>
      <c r="HR89" s="55"/>
      <c r="HS89" s="55"/>
      <c r="HT89" s="55"/>
      <c r="HU89" s="55"/>
      <c r="HV89" s="55"/>
      <c r="HW89" s="55"/>
      <c r="HX89" s="55"/>
      <c r="HY89" s="55"/>
      <c r="HZ89" s="55"/>
      <c r="IA89" s="55"/>
      <c r="IB89" s="55"/>
      <c r="IC89" s="55"/>
      <c r="ID89" s="55"/>
      <c r="IE89" s="55"/>
      <c r="IF89" s="55"/>
      <c r="IG89" s="55"/>
      <c r="IH89" s="55"/>
      <c r="II89" s="55"/>
      <c r="IJ89" s="55"/>
      <c r="IK89" s="55"/>
      <c r="IL89" s="55"/>
      <c r="IM89" s="55"/>
      <c r="IN89" s="55"/>
      <c r="IO89" s="55"/>
      <c r="IP89" s="55"/>
      <c r="IQ89" s="55"/>
      <c r="IR89" s="55"/>
      <c r="IS89" s="55"/>
      <c r="IT89" s="55"/>
      <c r="IU89" s="55"/>
      <c r="IV89" s="55"/>
    </row>
    <row r="90" spans="1:256" s="53" customFormat="1" ht="13.5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5"/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5"/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  <c r="HY90" s="55"/>
      <c r="HZ90" s="55"/>
      <c r="IA90" s="55"/>
      <c r="IB90" s="55"/>
      <c r="IC90" s="55"/>
      <c r="ID90" s="55"/>
      <c r="IE90" s="55"/>
      <c r="IF90" s="55"/>
      <c r="IG90" s="55"/>
      <c r="IH90" s="55"/>
      <c r="II90" s="55"/>
      <c r="IJ90" s="55"/>
      <c r="IK90" s="55"/>
      <c r="IL90" s="55"/>
      <c r="IM90" s="55"/>
      <c r="IN90" s="55"/>
      <c r="IO90" s="55"/>
      <c r="IP90" s="55"/>
      <c r="IQ90" s="55"/>
      <c r="IR90" s="55"/>
      <c r="IS90" s="55"/>
      <c r="IT90" s="55"/>
      <c r="IU90" s="55"/>
      <c r="IV90" s="55"/>
    </row>
    <row r="91" spans="1:256" s="53" customFormat="1" ht="13.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  <c r="EZ91" s="55"/>
      <c r="FA91" s="55"/>
      <c r="FB91" s="55"/>
      <c r="FC91" s="55"/>
      <c r="FD91" s="55"/>
      <c r="FE91" s="55"/>
      <c r="FF91" s="55"/>
      <c r="FG91" s="55"/>
      <c r="FH91" s="55"/>
      <c r="FI91" s="55"/>
      <c r="FJ91" s="55"/>
      <c r="FK91" s="55"/>
      <c r="FL91" s="55"/>
      <c r="FM91" s="55"/>
      <c r="FN91" s="55"/>
      <c r="FO91" s="55"/>
      <c r="FP91" s="55"/>
      <c r="FQ91" s="55"/>
      <c r="FR91" s="55"/>
      <c r="FS91" s="55"/>
      <c r="FT91" s="55"/>
      <c r="FU91" s="55"/>
      <c r="FV91" s="55"/>
      <c r="FW91" s="55"/>
      <c r="FX91" s="55"/>
      <c r="FY91" s="55"/>
      <c r="FZ91" s="55"/>
      <c r="GA91" s="55"/>
      <c r="GB91" s="55"/>
      <c r="GC91" s="55"/>
      <c r="GD91" s="55"/>
      <c r="GE91" s="55"/>
      <c r="GF91" s="55"/>
      <c r="GG91" s="55"/>
      <c r="GH91" s="55"/>
      <c r="GI91" s="55"/>
      <c r="GJ91" s="55"/>
      <c r="GK91" s="55"/>
      <c r="GL91" s="55"/>
      <c r="GM91" s="55"/>
      <c r="GN91" s="55"/>
      <c r="GO91" s="55"/>
      <c r="GP91" s="55"/>
      <c r="GQ91" s="55"/>
      <c r="GR91" s="55"/>
      <c r="GS91" s="55"/>
      <c r="GT91" s="55"/>
      <c r="GU91" s="55"/>
      <c r="GV91" s="55"/>
      <c r="GW91" s="55"/>
      <c r="GX91" s="55"/>
      <c r="GY91" s="55"/>
      <c r="GZ91" s="55"/>
      <c r="HA91" s="55"/>
      <c r="HB91" s="55"/>
      <c r="HC91" s="55"/>
      <c r="HD91" s="55"/>
      <c r="HE91" s="55"/>
      <c r="HF91" s="55"/>
      <c r="HG91" s="55"/>
      <c r="HH91" s="55"/>
      <c r="HI91" s="55"/>
      <c r="HJ91" s="55"/>
      <c r="HK91" s="55"/>
      <c r="HL91" s="55"/>
      <c r="HM91" s="55"/>
      <c r="HN91" s="55"/>
      <c r="HO91" s="55"/>
      <c r="HP91" s="55"/>
      <c r="HQ91" s="55"/>
      <c r="HR91" s="55"/>
      <c r="HS91" s="55"/>
      <c r="HT91" s="55"/>
      <c r="HU91" s="55"/>
      <c r="HV91" s="55"/>
      <c r="HW91" s="55"/>
      <c r="HX91" s="55"/>
      <c r="HY91" s="55"/>
      <c r="HZ91" s="55"/>
      <c r="IA91" s="55"/>
      <c r="IB91" s="55"/>
      <c r="IC91" s="55"/>
      <c r="ID91" s="55"/>
      <c r="IE91" s="55"/>
      <c r="IF91" s="55"/>
      <c r="IG91" s="55"/>
      <c r="IH91" s="55"/>
      <c r="II91" s="55"/>
      <c r="IJ91" s="55"/>
      <c r="IK91" s="55"/>
      <c r="IL91" s="55"/>
      <c r="IM91" s="55"/>
      <c r="IN91" s="55"/>
      <c r="IO91" s="55"/>
      <c r="IP91" s="55"/>
      <c r="IQ91" s="55"/>
      <c r="IR91" s="55"/>
      <c r="IS91" s="55"/>
      <c r="IT91" s="55"/>
      <c r="IU91" s="55"/>
      <c r="IV91" s="55"/>
    </row>
    <row r="92" spans="1:256" s="53" customFormat="1" ht="13.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5"/>
      <c r="EV92" s="55"/>
      <c r="EW92" s="55"/>
      <c r="EX92" s="55"/>
      <c r="EY92" s="55"/>
      <c r="EZ92" s="55"/>
      <c r="FA92" s="55"/>
      <c r="FB92" s="55"/>
      <c r="FC92" s="55"/>
      <c r="FD92" s="55"/>
      <c r="FE92" s="55"/>
      <c r="FF92" s="55"/>
      <c r="FG92" s="55"/>
      <c r="FH92" s="55"/>
      <c r="FI92" s="55"/>
      <c r="FJ92" s="55"/>
      <c r="FK92" s="55"/>
      <c r="FL92" s="55"/>
      <c r="FM92" s="55"/>
      <c r="FN92" s="55"/>
      <c r="FO92" s="55"/>
      <c r="FP92" s="55"/>
      <c r="FQ92" s="55"/>
      <c r="FR92" s="55"/>
      <c r="FS92" s="55"/>
      <c r="FT92" s="55"/>
      <c r="FU92" s="55"/>
      <c r="FV92" s="55"/>
      <c r="FW92" s="55"/>
      <c r="FX92" s="55"/>
      <c r="FY92" s="55"/>
      <c r="FZ92" s="55"/>
      <c r="GA92" s="55"/>
      <c r="GB92" s="55"/>
      <c r="GC92" s="55"/>
      <c r="GD92" s="55"/>
      <c r="GE92" s="55"/>
      <c r="GF92" s="55"/>
      <c r="GG92" s="55"/>
      <c r="GH92" s="55"/>
      <c r="GI92" s="55"/>
      <c r="GJ92" s="55"/>
      <c r="GK92" s="55"/>
      <c r="GL92" s="55"/>
      <c r="GM92" s="55"/>
      <c r="GN92" s="55"/>
      <c r="GO92" s="55"/>
      <c r="GP92" s="55"/>
      <c r="GQ92" s="55"/>
      <c r="GR92" s="55"/>
      <c r="GS92" s="55"/>
      <c r="GT92" s="55"/>
      <c r="GU92" s="55"/>
      <c r="GV92" s="55"/>
      <c r="GW92" s="55"/>
      <c r="GX92" s="55"/>
      <c r="GY92" s="55"/>
      <c r="GZ92" s="55"/>
      <c r="HA92" s="55"/>
      <c r="HB92" s="55"/>
      <c r="HC92" s="55"/>
      <c r="HD92" s="55"/>
      <c r="HE92" s="55"/>
      <c r="HF92" s="55"/>
      <c r="HG92" s="55"/>
      <c r="HH92" s="55"/>
      <c r="HI92" s="55"/>
      <c r="HJ92" s="55"/>
      <c r="HK92" s="55"/>
      <c r="HL92" s="55"/>
      <c r="HM92" s="55"/>
      <c r="HN92" s="55"/>
      <c r="HO92" s="55"/>
      <c r="HP92" s="55"/>
      <c r="HQ92" s="55"/>
      <c r="HR92" s="55"/>
      <c r="HS92" s="55"/>
      <c r="HT92" s="55"/>
      <c r="HU92" s="55"/>
      <c r="HV92" s="55"/>
      <c r="HW92" s="55"/>
      <c r="HX92" s="55"/>
      <c r="HY92" s="55"/>
      <c r="HZ92" s="55"/>
      <c r="IA92" s="55"/>
      <c r="IB92" s="55"/>
      <c r="IC92" s="55"/>
      <c r="ID92" s="55"/>
      <c r="IE92" s="55"/>
      <c r="IF92" s="55"/>
      <c r="IG92" s="55"/>
      <c r="IH92" s="55"/>
      <c r="II92" s="55"/>
      <c r="IJ92" s="55"/>
      <c r="IK92" s="55"/>
      <c r="IL92" s="55"/>
      <c r="IM92" s="55"/>
      <c r="IN92" s="55"/>
      <c r="IO92" s="55"/>
      <c r="IP92" s="55"/>
      <c r="IQ92" s="55"/>
      <c r="IR92" s="55"/>
      <c r="IS92" s="55"/>
      <c r="IT92" s="55"/>
      <c r="IU92" s="55"/>
      <c r="IV92" s="55"/>
    </row>
    <row r="93" spans="1:256" s="53" customFormat="1" ht="13.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5"/>
      <c r="FM93" s="55"/>
      <c r="FN93" s="55"/>
      <c r="FO93" s="55"/>
      <c r="FP93" s="55"/>
      <c r="FQ93" s="55"/>
      <c r="FR93" s="55"/>
      <c r="FS93" s="55"/>
      <c r="FT93" s="55"/>
      <c r="FU93" s="55"/>
      <c r="FV93" s="55"/>
      <c r="FW93" s="55"/>
      <c r="FX93" s="55"/>
      <c r="FY93" s="55"/>
      <c r="FZ93" s="55"/>
      <c r="GA93" s="55"/>
      <c r="GB93" s="55"/>
      <c r="GC93" s="55"/>
      <c r="GD93" s="55"/>
      <c r="GE93" s="55"/>
      <c r="GF93" s="55"/>
      <c r="GG93" s="55"/>
      <c r="GH93" s="55"/>
      <c r="GI93" s="55"/>
      <c r="GJ93" s="55"/>
      <c r="GK93" s="55"/>
      <c r="GL93" s="55"/>
      <c r="GM93" s="55"/>
      <c r="GN93" s="55"/>
      <c r="GO93" s="55"/>
      <c r="GP93" s="55"/>
      <c r="GQ93" s="55"/>
      <c r="GR93" s="55"/>
      <c r="GS93" s="55"/>
      <c r="GT93" s="55"/>
      <c r="GU93" s="55"/>
      <c r="GV93" s="55"/>
      <c r="GW93" s="55"/>
      <c r="GX93" s="55"/>
      <c r="GY93" s="55"/>
      <c r="GZ93" s="55"/>
      <c r="HA93" s="55"/>
      <c r="HB93" s="55"/>
      <c r="HC93" s="55"/>
      <c r="HD93" s="55"/>
      <c r="HE93" s="55"/>
      <c r="HF93" s="55"/>
      <c r="HG93" s="55"/>
      <c r="HH93" s="55"/>
      <c r="HI93" s="55"/>
      <c r="HJ93" s="55"/>
      <c r="HK93" s="55"/>
      <c r="HL93" s="55"/>
      <c r="HM93" s="55"/>
      <c r="HN93" s="55"/>
      <c r="HO93" s="55"/>
      <c r="HP93" s="55"/>
      <c r="HQ93" s="55"/>
      <c r="HR93" s="55"/>
      <c r="HS93" s="55"/>
      <c r="HT93" s="55"/>
      <c r="HU93" s="55"/>
      <c r="HV93" s="55"/>
      <c r="HW93" s="55"/>
      <c r="HX93" s="55"/>
      <c r="HY93" s="55"/>
      <c r="HZ93" s="55"/>
      <c r="IA93" s="55"/>
      <c r="IB93" s="55"/>
      <c r="IC93" s="55"/>
      <c r="ID93" s="55"/>
      <c r="IE93" s="55"/>
      <c r="IF93" s="55"/>
      <c r="IG93" s="55"/>
      <c r="IH93" s="55"/>
      <c r="II93" s="55"/>
      <c r="IJ93" s="55"/>
      <c r="IK93" s="55"/>
      <c r="IL93" s="55"/>
      <c r="IM93" s="55"/>
      <c r="IN93" s="55"/>
      <c r="IO93" s="55"/>
      <c r="IP93" s="55"/>
      <c r="IQ93" s="55"/>
      <c r="IR93" s="55"/>
      <c r="IS93" s="55"/>
      <c r="IT93" s="55"/>
      <c r="IU93" s="55"/>
      <c r="IV93" s="55"/>
    </row>
    <row r="94" spans="1:256" s="53" customFormat="1" ht="13.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5"/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55"/>
      <c r="GN94" s="55"/>
      <c r="GO94" s="55"/>
      <c r="GP94" s="55"/>
      <c r="GQ94" s="55"/>
      <c r="GR94" s="55"/>
      <c r="GS94" s="55"/>
      <c r="GT94" s="55"/>
      <c r="GU94" s="55"/>
      <c r="GV94" s="55"/>
      <c r="GW94" s="55"/>
      <c r="GX94" s="55"/>
      <c r="GY94" s="55"/>
      <c r="GZ94" s="55"/>
      <c r="HA94" s="55"/>
      <c r="HB94" s="55"/>
      <c r="HC94" s="55"/>
      <c r="HD94" s="55"/>
      <c r="HE94" s="55"/>
      <c r="HF94" s="55"/>
      <c r="HG94" s="55"/>
      <c r="HH94" s="55"/>
      <c r="HI94" s="55"/>
      <c r="HJ94" s="55"/>
      <c r="HK94" s="55"/>
      <c r="HL94" s="55"/>
      <c r="HM94" s="55"/>
      <c r="HN94" s="55"/>
      <c r="HO94" s="55"/>
      <c r="HP94" s="55"/>
      <c r="HQ94" s="55"/>
      <c r="HR94" s="55"/>
      <c r="HS94" s="55"/>
      <c r="HT94" s="55"/>
      <c r="HU94" s="55"/>
      <c r="HV94" s="55"/>
      <c r="HW94" s="55"/>
      <c r="HX94" s="55"/>
      <c r="HY94" s="55"/>
      <c r="HZ94" s="55"/>
      <c r="IA94" s="55"/>
      <c r="IB94" s="55"/>
      <c r="IC94" s="55"/>
      <c r="ID94" s="55"/>
      <c r="IE94" s="55"/>
      <c r="IF94" s="55"/>
      <c r="IG94" s="55"/>
      <c r="IH94" s="55"/>
      <c r="II94" s="55"/>
      <c r="IJ94" s="55"/>
      <c r="IK94" s="55"/>
      <c r="IL94" s="55"/>
      <c r="IM94" s="55"/>
      <c r="IN94" s="55"/>
      <c r="IO94" s="55"/>
      <c r="IP94" s="55"/>
      <c r="IQ94" s="55"/>
      <c r="IR94" s="55"/>
      <c r="IS94" s="55"/>
      <c r="IT94" s="55"/>
      <c r="IU94" s="55"/>
      <c r="IV94" s="55"/>
    </row>
    <row r="95" spans="1:256" s="53" customFormat="1" ht="13.5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5"/>
      <c r="FS95" s="55"/>
      <c r="FT95" s="55"/>
      <c r="FU95" s="55"/>
      <c r="FV95" s="55"/>
      <c r="FW95" s="55"/>
      <c r="FX95" s="55"/>
      <c r="FY95" s="55"/>
      <c r="FZ95" s="55"/>
      <c r="GA95" s="55"/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55"/>
      <c r="GN95" s="55"/>
      <c r="GO95" s="55"/>
      <c r="GP95" s="55"/>
      <c r="GQ95" s="55"/>
      <c r="GR95" s="55"/>
      <c r="GS95" s="55"/>
      <c r="GT95" s="55"/>
      <c r="GU95" s="55"/>
      <c r="GV95" s="55"/>
      <c r="GW95" s="55"/>
      <c r="GX95" s="55"/>
      <c r="GY95" s="55"/>
      <c r="GZ95" s="55"/>
      <c r="HA95" s="55"/>
      <c r="HB95" s="55"/>
      <c r="HC95" s="55"/>
      <c r="HD95" s="55"/>
      <c r="HE95" s="55"/>
      <c r="HF95" s="55"/>
      <c r="HG95" s="55"/>
      <c r="HH95" s="55"/>
      <c r="HI95" s="55"/>
      <c r="HJ95" s="55"/>
      <c r="HK95" s="55"/>
      <c r="HL95" s="55"/>
      <c r="HM95" s="55"/>
      <c r="HN95" s="55"/>
      <c r="HO95" s="55"/>
      <c r="HP95" s="55"/>
      <c r="HQ95" s="55"/>
      <c r="HR95" s="55"/>
      <c r="HS95" s="55"/>
      <c r="HT95" s="55"/>
      <c r="HU95" s="55"/>
      <c r="HV95" s="55"/>
      <c r="HW95" s="55"/>
      <c r="HX95" s="55"/>
      <c r="HY95" s="55"/>
      <c r="HZ95" s="55"/>
      <c r="IA95" s="55"/>
      <c r="IB95" s="55"/>
      <c r="IC95" s="55"/>
      <c r="ID95" s="55"/>
      <c r="IE95" s="55"/>
      <c r="IF95" s="55"/>
      <c r="IG95" s="55"/>
      <c r="IH95" s="55"/>
      <c r="II95" s="55"/>
      <c r="IJ95" s="55"/>
      <c r="IK95" s="55"/>
      <c r="IL95" s="55"/>
      <c r="IM95" s="55"/>
      <c r="IN95" s="55"/>
      <c r="IO95" s="55"/>
      <c r="IP95" s="55"/>
      <c r="IQ95" s="55"/>
      <c r="IR95" s="55"/>
      <c r="IS95" s="55"/>
      <c r="IT95" s="55"/>
      <c r="IU95" s="55"/>
      <c r="IV95" s="55"/>
    </row>
    <row r="96" spans="1:256" s="53" customFormat="1" ht="13.5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55"/>
      <c r="GO96" s="55"/>
      <c r="GP96" s="55"/>
      <c r="GQ96" s="55"/>
      <c r="GR96" s="55"/>
      <c r="GS96" s="55"/>
      <c r="GT96" s="55"/>
      <c r="GU96" s="55"/>
      <c r="GV96" s="55"/>
      <c r="GW96" s="55"/>
      <c r="GX96" s="55"/>
      <c r="GY96" s="55"/>
      <c r="GZ96" s="55"/>
      <c r="HA96" s="55"/>
      <c r="HB96" s="55"/>
      <c r="HC96" s="55"/>
      <c r="HD96" s="55"/>
      <c r="HE96" s="55"/>
      <c r="HF96" s="55"/>
      <c r="HG96" s="55"/>
      <c r="HH96" s="55"/>
      <c r="HI96" s="55"/>
      <c r="HJ96" s="55"/>
      <c r="HK96" s="55"/>
      <c r="HL96" s="55"/>
      <c r="HM96" s="55"/>
      <c r="HN96" s="55"/>
      <c r="HO96" s="55"/>
      <c r="HP96" s="55"/>
      <c r="HQ96" s="55"/>
      <c r="HR96" s="55"/>
      <c r="HS96" s="55"/>
      <c r="HT96" s="55"/>
      <c r="HU96" s="55"/>
      <c r="HV96" s="55"/>
      <c r="HW96" s="55"/>
      <c r="HX96" s="55"/>
      <c r="HY96" s="55"/>
      <c r="HZ96" s="55"/>
      <c r="IA96" s="55"/>
      <c r="IB96" s="55"/>
      <c r="IC96" s="55"/>
      <c r="ID96" s="55"/>
      <c r="IE96" s="55"/>
      <c r="IF96" s="55"/>
      <c r="IG96" s="55"/>
      <c r="IH96" s="55"/>
      <c r="II96" s="55"/>
      <c r="IJ96" s="55"/>
      <c r="IK96" s="55"/>
      <c r="IL96" s="55"/>
      <c r="IM96" s="55"/>
      <c r="IN96" s="55"/>
      <c r="IO96" s="55"/>
      <c r="IP96" s="55"/>
      <c r="IQ96" s="55"/>
      <c r="IR96" s="55"/>
      <c r="IS96" s="55"/>
      <c r="IT96" s="55"/>
      <c r="IU96" s="55"/>
      <c r="IV96" s="55"/>
    </row>
    <row r="97" spans="1:256" s="53" customFormat="1" ht="13.5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55"/>
      <c r="GW97" s="55"/>
      <c r="GX97" s="55"/>
      <c r="GY97" s="55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55"/>
      <c r="IK97" s="55"/>
      <c r="IL97" s="55"/>
      <c r="IM97" s="55"/>
      <c r="IN97" s="55"/>
      <c r="IO97" s="55"/>
      <c r="IP97" s="55"/>
      <c r="IQ97" s="55"/>
      <c r="IR97" s="55"/>
      <c r="IS97" s="55"/>
      <c r="IT97" s="55"/>
      <c r="IU97" s="55"/>
      <c r="IV97" s="55"/>
    </row>
    <row r="98" spans="1:256" s="53" customFormat="1" ht="13.5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  <c r="IU98" s="55"/>
      <c r="IV98" s="55"/>
    </row>
    <row r="99" spans="1:256" s="53" customFormat="1" ht="13.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  <c r="IU99" s="55"/>
      <c r="IV99" s="55"/>
    </row>
    <row r="100" spans="1:256" s="53" customFormat="1" ht="13.5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  <c r="IU100" s="55"/>
      <c r="IV100" s="55"/>
    </row>
    <row r="101" spans="1:256" s="53" customFormat="1" ht="13.5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  <c r="IU101" s="55"/>
      <c r="IV101" s="55"/>
    </row>
    <row r="102" spans="1:256" s="53" customFormat="1" ht="13.5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  <c r="IU102" s="55"/>
      <c r="IV102" s="55"/>
    </row>
    <row r="103" spans="1:256" s="53" customFormat="1" ht="13.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  <c r="IU103" s="55"/>
      <c r="IV103" s="55"/>
    </row>
    <row r="104" spans="1:256" s="53" customFormat="1" ht="13.5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  <c r="IU104" s="55"/>
      <c r="IV104" s="55"/>
    </row>
    <row r="105" spans="1:256" s="53" customFormat="1" ht="13.5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  <c r="IU105" s="55"/>
      <c r="IV105" s="55"/>
    </row>
    <row r="106" spans="1:256" s="53" customFormat="1" ht="13.5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  <c r="IU106" s="55"/>
      <c r="IV106" s="55"/>
    </row>
    <row r="107" spans="1:256" s="53" customFormat="1" ht="13.5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  <c r="IU107" s="55"/>
      <c r="IV107" s="55"/>
    </row>
    <row r="108" spans="1:256" s="53" customFormat="1" ht="13.5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  <c r="EE108" s="55"/>
      <c r="EF108" s="55"/>
      <c r="EG108" s="55"/>
      <c r="EH108" s="55"/>
      <c r="EI108" s="55"/>
      <c r="EJ108" s="55"/>
      <c r="EK108" s="55"/>
      <c r="EL108" s="55"/>
      <c r="EM108" s="55"/>
      <c r="EN108" s="55"/>
      <c r="EO108" s="55"/>
      <c r="EP108" s="55"/>
      <c r="EQ108" s="55"/>
      <c r="ER108" s="55"/>
      <c r="ES108" s="55"/>
      <c r="ET108" s="55"/>
      <c r="EU108" s="55"/>
      <c r="EV108" s="55"/>
      <c r="EW108" s="55"/>
      <c r="EX108" s="55"/>
      <c r="EY108" s="55"/>
      <c r="EZ108" s="55"/>
      <c r="FA108" s="55"/>
      <c r="FB108" s="55"/>
      <c r="FC108" s="55"/>
      <c r="FD108" s="55"/>
      <c r="FE108" s="55"/>
      <c r="FF108" s="55"/>
      <c r="FG108" s="55"/>
      <c r="FH108" s="55"/>
      <c r="FI108" s="55"/>
      <c r="FJ108" s="55"/>
      <c r="FK108" s="55"/>
      <c r="FL108" s="55"/>
      <c r="FM108" s="55"/>
      <c r="FN108" s="55"/>
      <c r="FO108" s="55"/>
      <c r="FP108" s="55"/>
      <c r="FQ108" s="55"/>
      <c r="FR108" s="55"/>
      <c r="FS108" s="55"/>
      <c r="FT108" s="55"/>
      <c r="FU108" s="55"/>
      <c r="FV108" s="55"/>
      <c r="FW108" s="55"/>
      <c r="FX108" s="55"/>
      <c r="FY108" s="55"/>
      <c r="FZ108" s="55"/>
      <c r="GA108" s="55"/>
      <c r="GB108" s="55"/>
      <c r="GC108" s="55"/>
      <c r="GD108" s="55"/>
      <c r="GE108" s="55"/>
      <c r="GF108" s="55"/>
      <c r="GG108" s="55"/>
      <c r="GH108" s="55"/>
      <c r="GI108" s="55"/>
      <c r="GJ108" s="55"/>
      <c r="GK108" s="55"/>
      <c r="GL108" s="55"/>
      <c r="GM108" s="55"/>
      <c r="GN108" s="55"/>
      <c r="GO108" s="55"/>
      <c r="GP108" s="55"/>
      <c r="GQ108" s="55"/>
      <c r="GR108" s="55"/>
      <c r="GS108" s="55"/>
      <c r="GT108" s="55"/>
      <c r="GU108" s="55"/>
      <c r="GV108" s="55"/>
      <c r="GW108" s="55"/>
      <c r="GX108" s="55"/>
      <c r="GY108" s="55"/>
      <c r="GZ108" s="55"/>
      <c r="HA108" s="55"/>
      <c r="HB108" s="55"/>
      <c r="HC108" s="55"/>
      <c r="HD108" s="55"/>
      <c r="HE108" s="55"/>
      <c r="HF108" s="55"/>
      <c r="HG108" s="55"/>
      <c r="HH108" s="55"/>
      <c r="HI108" s="55"/>
      <c r="HJ108" s="55"/>
      <c r="HK108" s="55"/>
      <c r="HL108" s="55"/>
      <c r="HM108" s="55"/>
      <c r="HN108" s="55"/>
      <c r="HO108" s="55"/>
      <c r="HP108" s="55"/>
      <c r="HQ108" s="55"/>
      <c r="HR108" s="55"/>
      <c r="HS108" s="55"/>
      <c r="HT108" s="55"/>
      <c r="HU108" s="55"/>
      <c r="HV108" s="55"/>
      <c r="HW108" s="55"/>
      <c r="HX108" s="55"/>
      <c r="HY108" s="55"/>
      <c r="HZ108" s="55"/>
      <c r="IA108" s="55"/>
      <c r="IB108" s="55"/>
      <c r="IC108" s="55"/>
      <c r="ID108" s="55"/>
      <c r="IE108" s="55"/>
      <c r="IF108" s="55"/>
      <c r="IG108" s="55"/>
      <c r="IH108" s="55"/>
      <c r="II108" s="55"/>
      <c r="IJ108" s="55"/>
      <c r="IK108" s="55"/>
      <c r="IL108" s="55"/>
      <c r="IM108" s="55"/>
      <c r="IN108" s="55"/>
      <c r="IO108" s="55"/>
      <c r="IP108" s="55"/>
      <c r="IQ108" s="55"/>
      <c r="IR108" s="55"/>
      <c r="IS108" s="55"/>
      <c r="IT108" s="55"/>
      <c r="IU108" s="55"/>
      <c r="IV108" s="55"/>
    </row>
    <row r="109" spans="1:256" s="53" customFormat="1" ht="13.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  <c r="EE109" s="55"/>
      <c r="EF109" s="55"/>
      <c r="EG109" s="55"/>
      <c r="EH109" s="55"/>
      <c r="EI109" s="55"/>
      <c r="EJ109" s="55"/>
      <c r="EK109" s="55"/>
      <c r="EL109" s="55"/>
      <c r="EM109" s="55"/>
      <c r="EN109" s="55"/>
      <c r="EO109" s="55"/>
      <c r="EP109" s="55"/>
      <c r="EQ109" s="55"/>
      <c r="ER109" s="55"/>
      <c r="ES109" s="55"/>
      <c r="ET109" s="55"/>
      <c r="EU109" s="55"/>
      <c r="EV109" s="55"/>
      <c r="EW109" s="55"/>
      <c r="EX109" s="55"/>
      <c r="EY109" s="55"/>
      <c r="EZ109" s="55"/>
      <c r="FA109" s="55"/>
      <c r="FB109" s="55"/>
      <c r="FC109" s="55"/>
      <c r="FD109" s="55"/>
      <c r="FE109" s="55"/>
      <c r="FF109" s="55"/>
      <c r="FG109" s="55"/>
      <c r="FH109" s="55"/>
      <c r="FI109" s="55"/>
      <c r="FJ109" s="55"/>
      <c r="FK109" s="55"/>
      <c r="FL109" s="55"/>
      <c r="FM109" s="55"/>
      <c r="FN109" s="55"/>
      <c r="FO109" s="55"/>
      <c r="FP109" s="55"/>
      <c r="FQ109" s="55"/>
      <c r="FR109" s="55"/>
      <c r="FS109" s="55"/>
      <c r="FT109" s="55"/>
      <c r="FU109" s="55"/>
      <c r="FV109" s="55"/>
      <c r="FW109" s="55"/>
      <c r="FX109" s="55"/>
      <c r="FY109" s="55"/>
      <c r="FZ109" s="55"/>
      <c r="GA109" s="55"/>
      <c r="GB109" s="55"/>
      <c r="GC109" s="55"/>
      <c r="GD109" s="55"/>
      <c r="GE109" s="55"/>
      <c r="GF109" s="55"/>
      <c r="GG109" s="55"/>
      <c r="GH109" s="55"/>
      <c r="GI109" s="55"/>
      <c r="GJ109" s="55"/>
      <c r="GK109" s="55"/>
      <c r="GL109" s="55"/>
      <c r="GM109" s="55"/>
      <c r="GN109" s="55"/>
      <c r="GO109" s="55"/>
      <c r="GP109" s="55"/>
      <c r="GQ109" s="55"/>
      <c r="GR109" s="55"/>
      <c r="GS109" s="55"/>
      <c r="GT109" s="55"/>
      <c r="GU109" s="55"/>
      <c r="GV109" s="55"/>
      <c r="GW109" s="55"/>
      <c r="GX109" s="55"/>
      <c r="GY109" s="55"/>
      <c r="GZ109" s="55"/>
      <c r="HA109" s="55"/>
      <c r="HB109" s="55"/>
      <c r="HC109" s="55"/>
      <c r="HD109" s="55"/>
      <c r="HE109" s="55"/>
      <c r="HF109" s="55"/>
      <c r="HG109" s="55"/>
      <c r="HH109" s="55"/>
      <c r="HI109" s="55"/>
      <c r="HJ109" s="55"/>
      <c r="HK109" s="55"/>
      <c r="HL109" s="55"/>
      <c r="HM109" s="55"/>
      <c r="HN109" s="55"/>
      <c r="HO109" s="55"/>
      <c r="HP109" s="55"/>
      <c r="HQ109" s="55"/>
      <c r="HR109" s="55"/>
      <c r="HS109" s="55"/>
      <c r="HT109" s="55"/>
      <c r="HU109" s="55"/>
      <c r="HV109" s="55"/>
      <c r="HW109" s="55"/>
      <c r="HX109" s="55"/>
      <c r="HY109" s="55"/>
      <c r="HZ109" s="55"/>
      <c r="IA109" s="55"/>
      <c r="IB109" s="55"/>
      <c r="IC109" s="55"/>
      <c r="ID109" s="55"/>
      <c r="IE109" s="55"/>
      <c r="IF109" s="55"/>
      <c r="IG109" s="55"/>
      <c r="IH109" s="55"/>
      <c r="II109" s="55"/>
      <c r="IJ109" s="55"/>
      <c r="IK109" s="55"/>
      <c r="IL109" s="55"/>
      <c r="IM109" s="55"/>
      <c r="IN109" s="55"/>
      <c r="IO109" s="55"/>
      <c r="IP109" s="55"/>
      <c r="IQ109" s="55"/>
      <c r="IR109" s="55"/>
      <c r="IS109" s="55"/>
      <c r="IT109" s="55"/>
      <c r="IU109" s="55"/>
      <c r="IV109" s="55"/>
    </row>
    <row r="110" spans="1:256" s="53" customFormat="1" ht="13.5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5"/>
      <c r="ER110" s="55"/>
      <c r="ES110" s="55"/>
      <c r="ET110" s="55"/>
      <c r="EU110" s="55"/>
      <c r="EV110" s="55"/>
      <c r="EW110" s="55"/>
      <c r="EX110" s="55"/>
      <c r="EY110" s="55"/>
      <c r="EZ110" s="55"/>
      <c r="FA110" s="55"/>
      <c r="FB110" s="55"/>
      <c r="FC110" s="55"/>
      <c r="FD110" s="55"/>
      <c r="FE110" s="55"/>
      <c r="FF110" s="55"/>
      <c r="FG110" s="55"/>
      <c r="FH110" s="55"/>
      <c r="FI110" s="55"/>
      <c r="FJ110" s="55"/>
      <c r="FK110" s="55"/>
      <c r="FL110" s="55"/>
      <c r="FM110" s="55"/>
      <c r="FN110" s="55"/>
      <c r="FO110" s="55"/>
      <c r="FP110" s="55"/>
      <c r="FQ110" s="55"/>
      <c r="FR110" s="55"/>
      <c r="FS110" s="55"/>
      <c r="FT110" s="55"/>
      <c r="FU110" s="55"/>
      <c r="FV110" s="55"/>
      <c r="FW110" s="55"/>
      <c r="FX110" s="55"/>
      <c r="FY110" s="55"/>
      <c r="FZ110" s="55"/>
      <c r="GA110" s="55"/>
      <c r="GB110" s="55"/>
      <c r="GC110" s="55"/>
      <c r="GD110" s="55"/>
      <c r="GE110" s="55"/>
      <c r="GF110" s="55"/>
      <c r="GG110" s="55"/>
      <c r="GH110" s="55"/>
      <c r="GI110" s="55"/>
      <c r="GJ110" s="55"/>
      <c r="GK110" s="55"/>
      <c r="GL110" s="55"/>
      <c r="GM110" s="55"/>
      <c r="GN110" s="55"/>
      <c r="GO110" s="55"/>
      <c r="GP110" s="55"/>
      <c r="GQ110" s="55"/>
      <c r="GR110" s="55"/>
      <c r="GS110" s="55"/>
      <c r="GT110" s="55"/>
      <c r="GU110" s="55"/>
      <c r="GV110" s="55"/>
      <c r="GW110" s="55"/>
      <c r="GX110" s="55"/>
      <c r="GY110" s="55"/>
      <c r="GZ110" s="55"/>
      <c r="HA110" s="55"/>
      <c r="HB110" s="55"/>
      <c r="HC110" s="55"/>
      <c r="HD110" s="55"/>
      <c r="HE110" s="55"/>
      <c r="HF110" s="55"/>
      <c r="HG110" s="55"/>
      <c r="HH110" s="55"/>
      <c r="HI110" s="55"/>
      <c r="HJ110" s="55"/>
      <c r="HK110" s="55"/>
      <c r="HL110" s="55"/>
      <c r="HM110" s="55"/>
      <c r="HN110" s="55"/>
      <c r="HO110" s="55"/>
      <c r="HP110" s="55"/>
      <c r="HQ110" s="55"/>
      <c r="HR110" s="55"/>
      <c r="HS110" s="55"/>
      <c r="HT110" s="55"/>
      <c r="HU110" s="55"/>
      <c r="HV110" s="55"/>
      <c r="HW110" s="55"/>
      <c r="HX110" s="55"/>
      <c r="HY110" s="55"/>
      <c r="HZ110" s="55"/>
      <c r="IA110" s="55"/>
      <c r="IB110" s="55"/>
      <c r="IC110" s="55"/>
      <c r="ID110" s="55"/>
      <c r="IE110" s="55"/>
      <c r="IF110" s="55"/>
      <c r="IG110" s="55"/>
      <c r="IH110" s="55"/>
      <c r="II110" s="55"/>
      <c r="IJ110" s="55"/>
      <c r="IK110" s="55"/>
      <c r="IL110" s="55"/>
      <c r="IM110" s="55"/>
      <c r="IN110" s="55"/>
      <c r="IO110" s="55"/>
      <c r="IP110" s="55"/>
      <c r="IQ110" s="55"/>
      <c r="IR110" s="55"/>
      <c r="IS110" s="55"/>
      <c r="IT110" s="55"/>
      <c r="IU110" s="55"/>
      <c r="IV110" s="55"/>
    </row>
    <row r="111" spans="1:256" s="53" customFormat="1" ht="13.5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5"/>
      <c r="ER111" s="55"/>
      <c r="ES111" s="55"/>
      <c r="ET111" s="55"/>
      <c r="EU111" s="55"/>
      <c r="EV111" s="55"/>
      <c r="EW111" s="55"/>
      <c r="EX111" s="55"/>
      <c r="EY111" s="55"/>
      <c r="EZ111" s="55"/>
      <c r="FA111" s="55"/>
      <c r="FB111" s="55"/>
      <c r="FC111" s="55"/>
      <c r="FD111" s="55"/>
      <c r="FE111" s="55"/>
      <c r="FF111" s="55"/>
      <c r="FG111" s="55"/>
      <c r="FH111" s="55"/>
      <c r="FI111" s="55"/>
      <c r="FJ111" s="55"/>
      <c r="FK111" s="55"/>
      <c r="FL111" s="55"/>
      <c r="FM111" s="55"/>
      <c r="FN111" s="55"/>
      <c r="FO111" s="55"/>
      <c r="FP111" s="55"/>
      <c r="FQ111" s="55"/>
      <c r="FR111" s="55"/>
      <c r="FS111" s="55"/>
      <c r="FT111" s="55"/>
      <c r="FU111" s="55"/>
      <c r="FV111" s="55"/>
      <c r="FW111" s="55"/>
      <c r="FX111" s="55"/>
      <c r="FY111" s="55"/>
      <c r="FZ111" s="55"/>
      <c r="GA111" s="55"/>
      <c r="GB111" s="55"/>
      <c r="GC111" s="55"/>
      <c r="GD111" s="55"/>
      <c r="GE111" s="55"/>
      <c r="GF111" s="55"/>
      <c r="GG111" s="55"/>
      <c r="GH111" s="55"/>
      <c r="GI111" s="55"/>
      <c r="GJ111" s="55"/>
      <c r="GK111" s="55"/>
      <c r="GL111" s="55"/>
      <c r="GM111" s="55"/>
      <c r="GN111" s="55"/>
      <c r="GO111" s="55"/>
      <c r="GP111" s="55"/>
      <c r="GQ111" s="55"/>
      <c r="GR111" s="55"/>
      <c r="GS111" s="55"/>
      <c r="GT111" s="55"/>
      <c r="GU111" s="55"/>
      <c r="GV111" s="55"/>
      <c r="GW111" s="55"/>
      <c r="GX111" s="55"/>
      <c r="GY111" s="55"/>
      <c r="GZ111" s="55"/>
      <c r="HA111" s="55"/>
      <c r="HB111" s="55"/>
      <c r="HC111" s="55"/>
      <c r="HD111" s="55"/>
      <c r="HE111" s="55"/>
      <c r="HF111" s="55"/>
      <c r="HG111" s="55"/>
      <c r="HH111" s="55"/>
      <c r="HI111" s="55"/>
      <c r="HJ111" s="55"/>
      <c r="HK111" s="55"/>
      <c r="HL111" s="55"/>
      <c r="HM111" s="55"/>
      <c r="HN111" s="55"/>
      <c r="HO111" s="55"/>
      <c r="HP111" s="55"/>
      <c r="HQ111" s="55"/>
      <c r="HR111" s="55"/>
      <c r="HS111" s="55"/>
      <c r="HT111" s="55"/>
      <c r="HU111" s="55"/>
      <c r="HV111" s="55"/>
      <c r="HW111" s="55"/>
      <c r="HX111" s="55"/>
      <c r="HY111" s="55"/>
      <c r="HZ111" s="55"/>
      <c r="IA111" s="55"/>
      <c r="IB111" s="55"/>
      <c r="IC111" s="55"/>
      <c r="ID111" s="55"/>
      <c r="IE111" s="55"/>
      <c r="IF111" s="55"/>
      <c r="IG111" s="55"/>
      <c r="IH111" s="55"/>
      <c r="II111" s="55"/>
      <c r="IJ111" s="55"/>
      <c r="IK111" s="55"/>
      <c r="IL111" s="55"/>
      <c r="IM111" s="55"/>
      <c r="IN111" s="55"/>
      <c r="IO111" s="55"/>
      <c r="IP111" s="55"/>
      <c r="IQ111" s="55"/>
      <c r="IR111" s="55"/>
      <c r="IS111" s="55"/>
      <c r="IT111" s="55"/>
      <c r="IU111" s="55"/>
      <c r="IV111" s="55"/>
    </row>
    <row r="112" spans="1:256" s="53" customFormat="1" ht="13.5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  <c r="EE112" s="55"/>
      <c r="EF112" s="55"/>
      <c r="EG112" s="55"/>
      <c r="EH112" s="55"/>
      <c r="EI112" s="55"/>
      <c r="EJ112" s="55"/>
      <c r="EK112" s="55"/>
      <c r="EL112" s="55"/>
      <c r="EM112" s="55"/>
      <c r="EN112" s="55"/>
      <c r="EO112" s="55"/>
      <c r="EP112" s="55"/>
      <c r="EQ112" s="55"/>
      <c r="ER112" s="55"/>
      <c r="ES112" s="55"/>
      <c r="ET112" s="55"/>
      <c r="EU112" s="55"/>
      <c r="EV112" s="55"/>
      <c r="EW112" s="55"/>
      <c r="EX112" s="55"/>
      <c r="EY112" s="55"/>
      <c r="EZ112" s="55"/>
      <c r="FA112" s="55"/>
      <c r="FB112" s="55"/>
      <c r="FC112" s="55"/>
      <c r="FD112" s="55"/>
      <c r="FE112" s="55"/>
      <c r="FF112" s="55"/>
      <c r="FG112" s="55"/>
      <c r="FH112" s="55"/>
      <c r="FI112" s="55"/>
      <c r="FJ112" s="55"/>
      <c r="FK112" s="55"/>
      <c r="FL112" s="55"/>
      <c r="FM112" s="55"/>
      <c r="FN112" s="55"/>
      <c r="FO112" s="55"/>
      <c r="FP112" s="55"/>
      <c r="FQ112" s="55"/>
      <c r="FR112" s="55"/>
      <c r="FS112" s="55"/>
      <c r="FT112" s="55"/>
      <c r="FU112" s="55"/>
      <c r="FV112" s="55"/>
      <c r="FW112" s="55"/>
      <c r="FX112" s="55"/>
      <c r="FY112" s="55"/>
      <c r="FZ112" s="55"/>
      <c r="GA112" s="55"/>
      <c r="GB112" s="55"/>
      <c r="GC112" s="55"/>
      <c r="GD112" s="55"/>
      <c r="GE112" s="55"/>
      <c r="GF112" s="55"/>
      <c r="GG112" s="55"/>
      <c r="GH112" s="55"/>
      <c r="GI112" s="55"/>
      <c r="GJ112" s="55"/>
      <c r="GK112" s="55"/>
      <c r="GL112" s="55"/>
      <c r="GM112" s="55"/>
      <c r="GN112" s="55"/>
      <c r="GO112" s="55"/>
      <c r="GP112" s="55"/>
      <c r="GQ112" s="55"/>
      <c r="GR112" s="55"/>
      <c r="GS112" s="55"/>
      <c r="GT112" s="55"/>
      <c r="GU112" s="55"/>
      <c r="GV112" s="55"/>
      <c r="GW112" s="55"/>
      <c r="GX112" s="55"/>
      <c r="GY112" s="55"/>
      <c r="GZ112" s="55"/>
      <c r="HA112" s="55"/>
      <c r="HB112" s="55"/>
      <c r="HC112" s="55"/>
      <c r="HD112" s="55"/>
      <c r="HE112" s="55"/>
      <c r="HF112" s="55"/>
      <c r="HG112" s="55"/>
      <c r="HH112" s="55"/>
      <c r="HI112" s="55"/>
      <c r="HJ112" s="55"/>
      <c r="HK112" s="55"/>
      <c r="HL112" s="55"/>
      <c r="HM112" s="55"/>
      <c r="HN112" s="55"/>
      <c r="HO112" s="55"/>
      <c r="HP112" s="55"/>
      <c r="HQ112" s="55"/>
      <c r="HR112" s="55"/>
      <c r="HS112" s="55"/>
      <c r="HT112" s="55"/>
      <c r="HU112" s="55"/>
      <c r="HV112" s="55"/>
      <c r="HW112" s="55"/>
      <c r="HX112" s="55"/>
      <c r="HY112" s="55"/>
      <c r="HZ112" s="55"/>
      <c r="IA112" s="55"/>
      <c r="IB112" s="55"/>
      <c r="IC112" s="55"/>
      <c r="ID112" s="55"/>
      <c r="IE112" s="55"/>
      <c r="IF112" s="55"/>
      <c r="IG112" s="55"/>
      <c r="IH112" s="55"/>
      <c r="II112" s="55"/>
      <c r="IJ112" s="55"/>
      <c r="IK112" s="55"/>
      <c r="IL112" s="55"/>
      <c r="IM112" s="55"/>
      <c r="IN112" s="55"/>
      <c r="IO112" s="55"/>
      <c r="IP112" s="55"/>
      <c r="IQ112" s="55"/>
      <c r="IR112" s="55"/>
      <c r="IS112" s="55"/>
      <c r="IT112" s="55"/>
      <c r="IU112" s="55"/>
      <c r="IV112" s="55"/>
    </row>
    <row r="113" spans="1:256" s="53" customFormat="1" ht="13.5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5"/>
      <c r="DT113" s="55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  <c r="EE113" s="55"/>
      <c r="EF113" s="55"/>
      <c r="EG113" s="55"/>
      <c r="EH113" s="55"/>
      <c r="EI113" s="55"/>
      <c r="EJ113" s="55"/>
      <c r="EK113" s="55"/>
      <c r="EL113" s="55"/>
      <c r="EM113" s="55"/>
      <c r="EN113" s="55"/>
      <c r="EO113" s="55"/>
      <c r="EP113" s="55"/>
      <c r="EQ113" s="55"/>
      <c r="ER113" s="55"/>
      <c r="ES113" s="55"/>
      <c r="ET113" s="55"/>
      <c r="EU113" s="55"/>
      <c r="EV113" s="55"/>
      <c r="EW113" s="55"/>
      <c r="EX113" s="55"/>
      <c r="EY113" s="55"/>
      <c r="EZ113" s="55"/>
      <c r="FA113" s="55"/>
      <c r="FB113" s="55"/>
      <c r="FC113" s="55"/>
      <c r="FD113" s="55"/>
      <c r="FE113" s="55"/>
      <c r="FF113" s="55"/>
      <c r="FG113" s="55"/>
      <c r="FH113" s="55"/>
      <c r="FI113" s="55"/>
      <c r="FJ113" s="55"/>
      <c r="FK113" s="55"/>
      <c r="FL113" s="55"/>
      <c r="FM113" s="55"/>
      <c r="FN113" s="55"/>
      <c r="FO113" s="55"/>
      <c r="FP113" s="55"/>
      <c r="FQ113" s="55"/>
      <c r="FR113" s="55"/>
      <c r="FS113" s="55"/>
      <c r="FT113" s="55"/>
      <c r="FU113" s="55"/>
      <c r="FV113" s="55"/>
      <c r="FW113" s="55"/>
      <c r="FX113" s="55"/>
      <c r="FY113" s="55"/>
      <c r="FZ113" s="55"/>
      <c r="GA113" s="55"/>
      <c r="GB113" s="55"/>
      <c r="GC113" s="55"/>
      <c r="GD113" s="55"/>
      <c r="GE113" s="55"/>
      <c r="GF113" s="55"/>
      <c r="GG113" s="55"/>
      <c r="GH113" s="55"/>
      <c r="GI113" s="55"/>
      <c r="GJ113" s="55"/>
      <c r="GK113" s="55"/>
      <c r="GL113" s="55"/>
      <c r="GM113" s="55"/>
      <c r="GN113" s="55"/>
      <c r="GO113" s="55"/>
      <c r="GP113" s="55"/>
      <c r="GQ113" s="55"/>
      <c r="GR113" s="55"/>
      <c r="GS113" s="55"/>
      <c r="GT113" s="55"/>
      <c r="GU113" s="55"/>
      <c r="GV113" s="55"/>
      <c r="GW113" s="55"/>
      <c r="GX113" s="55"/>
      <c r="GY113" s="55"/>
      <c r="GZ113" s="55"/>
      <c r="HA113" s="55"/>
      <c r="HB113" s="55"/>
      <c r="HC113" s="55"/>
      <c r="HD113" s="55"/>
      <c r="HE113" s="55"/>
      <c r="HF113" s="55"/>
      <c r="HG113" s="55"/>
      <c r="HH113" s="55"/>
      <c r="HI113" s="55"/>
      <c r="HJ113" s="55"/>
      <c r="HK113" s="55"/>
      <c r="HL113" s="55"/>
      <c r="HM113" s="55"/>
      <c r="HN113" s="55"/>
      <c r="HO113" s="55"/>
      <c r="HP113" s="55"/>
      <c r="HQ113" s="55"/>
      <c r="HR113" s="55"/>
      <c r="HS113" s="55"/>
      <c r="HT113" s="55"/>
      <c r="HU113" s="55"/>
      <c r="HV113" s="55"/>
      <c r="HW113" s="55"/>
      <c r="HX113" s="55"/>
      <c r="HY113" s="55"/>
      <c r="HZ113" s="55"/>
      <c r="IA113" s="55"/>
      <c r="IB113" s="55"/>
      <c r="IC113" s="55"/>
      <c r="ID113" s="55"/>
      <c r="IE113" s="55"/>
      <c r="IF113" s="55"/>
      <c r="IG113" s="55"/>
      <c r="IH113" s="55"/>
      <c r="II113" s="55"/>
      <c r="IJ113" s="55"/>
      <c r="IK113" s="55"/>
      <c r="IL113" s="55"/>
      <c r="IM113" s="55"/>
      <c r="IN113" s="55"/>
      <c r="IO113" s="55"/>
      <c r="IP113" s="55"/>
      <c r="IQ113" s="55"/>
      <c r="IR113" s="55"/>
      <c r="IS113" s="55"/>
      <c r="IT113" s="55"/>
      <c r="IU113" s="55"/>
      <c r="IV113" s="55"/>
    </row>
    <row r="114" spans="1:256" s="53" customFormat="1" ht="13.5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  <c r="EE114" s="55"/>
      <c r="EF114" s="55"/>
      <c r="EG114" s="55"/>
      <c r="EH114" s="55"/>
      <c r="EI114" s="55"/>
      <c r="EJ114" s="55"/>
      <c r="EK114" s="55"/>
      <c r="EL114" s="55"/>
      <c r="EM114" s="55"/>
      <c r="EN114" s="55"/>
      <c r="EO114" s="55"/>
      <c r="EP114" s="55"/>
      <c r="EQ114" s="55"/>
      <c r="ER114" s="55"/>
      <c r="ES114" s="55"/>
      <c r="ET114" s="55"/>
      <c r="EU114" s="55"/>
      <c r="EV114" s="55"/>
      <c r="EW114" s="55"/>
      <c r="EX114" s="55"/>
      <c r="EY114" s="55"/>
      <c r="EZ114" s="55"/>
      <c r="FA114" s="55"/>
      <c r="FB114" s="55"/>
      <c r="FC114" s="55"/>
      <c r="FD114" s="55"/>
      <c r="FE114" s="55"/>
      <c r="FF114" s="55"/>
      <c r="FG114" s="55"/>
      <c r="FH114" s="55"/>
      <c r="FI114" s="55"/>
      <c r="FJ114" s="55"/>
      <c r="FK114" s="55"/>
      <c r="FL114" s="55"/>
      <c r="FM114" s="55"/>
      <c r="FN114" s="55"/>
      <c r="FO114" s="55"/>
      <c r="FP114" s="55"/>
      <c r="FQ114" s="55"/>
      <c r="FR114" s="55"/>
      <c r="FS114" s="55"/>
      <c r="FT114" s="55"/>
      <c r="FU114" s="55"/>
      <c r="FV114" s="55"/>
      <c r="FW114" s="55"/>
      <c r="FX114" s="55"/>
      <c r="FY114" s="55"/>
      <c r="FZ114" s="55"/>
      <c r="GA114" s="55"/>
      <c r="GB114" s="55"/>
      <c r="GC114" s="55"/>
      <c r="GD114" s="55"/>
      <c r="GE114" s="55"/>
      <c r="GF114" s="55"/>
      <c r="GG114" s="55"/>
      <c r="GH114" s="55"/>
      <c r="GI114" s="55"/>
      <c r="GJ114" s="55"/>
      <c r="GK114" s="55"/>
      <c r="GL114" s="55"/>
      <c r="GM114" s="55"/>
      <c r="GN114" s="55"/>
      <c r="GO114" s="55"/>
      <c r="GP114" s="55"/>
      <c r="GQ114" s="55"/>
      <c r="GR114" s="55"/>
      <c r="GS114" s="55"/>
      <c r="GT114" s="55"/>
      <c r="GU114" s="55"/>
      <c r="GV114" s="55"/>
      <c r="GW114" s="55"/>
      <c r="GX114" s="55"/>
      <c r="GY114" s="55"/>
      <c r="GZ114" s="55"/>
      <c r="HA114" s="55"/>
      <c r="HB114" s="55"/>
      <c r="HC114" s="55"/>
      <c r="HD114" s="55"/>
      <c r="HE114" s="55"/>
      <c r="HF114" s="55"/>
      <c r="HG114" s="55"/>
      <c r="HH114" s="55"/>
      <c r="HI114" s="55"/>
      <c r="HJ114" s="55"/>
      <c r="HK114" s="55"/>
      <c r="HL114" s="55"/>
      <c r="HM114" s="55"/>
      <c r="HN114" s="55"/>
      <c r="HO114" s="55"/>
      <c r="HP114" s="55"/>
      <c r="HQ114" s="55"/>
      <c r="HR114" s="55"/>
      <c r="HS114" s="55"/>
      <c r="HT114" s="55"/>
      <c r="HU114" s="55"/>
      <c r="HV114" s="55"/>
      <c r="HW114" s="55"/>
      <c r="HX114" s="55"/>
      <c r="HY114" s="55"/>
      <c r="HZ114" s="55"/>
      <c r="IA114" s="55"/>
      <c r="IB114" s="55"/>
      <c r="IC114" s="55"/>
      <c r="ID114" s="55"/>
      <c r="IE114" s="55"/>
      <c r="IF114" s="55"/>
      <c r="IG114" s="55"/>
      <c r="IH114" s="55"/>
      <c r="II114" s="55"/>
      <c r="IJ114" s="55"/>
      <c r="IK114" s="55"/>
      <c r="IL114" s="55"/>
      <c r="IM114" s="55"/>
      <c r="IN114" s="55"/>
      <c r="IO114" s="55"/>
      <c r="IP114" s="55"/>
      <c r="IQ114" s="55"/>
      <c r="IR114" s="55"/>
      <c r="IS114" s="55"/>
      <c r="IT114" s="55"/>
      <c r="IU114" s="55"/>
      <c r="IV114" s="55"/>
    </row>
    <row r="115" spans="1:256" s="53" customFormat="1" ht="13.5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55"/>
      <c r="EB115" s="55"/>
      <c r="EC115" s="55"/>
      <c r="ED115" s="55"/>
      <c r="EE115" s="55"/>
      <c r="EF115" s="55"/>
      <c r="EG115" s="55"/>
      <c r="EH115" s="55"/>
      <c r="EI115" s="55"/>
      <c r="EJ115" s="55"/>
      <c r="EK115" s="55"/>
      <c r="EL115" s="55"/>
      <c r="EM115" s="55"/>
      <c r="EN115" s="55"/>
      <c r="EO115" s="55"/>
      <c r="EP115" s="55"/>
      <c r="EQ115" s="55"/>
      <c r="ER115" s="55"/>
      <c r="ES115" s="55"/>
      <c r="ET115" s="55"/>
      <c r="EU115" s="55"/>
      <c r="EV115" s="55"/>
      <c r="EW115" s="55"/>
      <c r="EX115" s="55"/>
      <c r="EY115" s="55"/>
      <c r="EZ115" s="55"/>
      <c r="FA115" s="55"/>
      <c r="FB115" s="55"/>
      <c r="FC115" s="55"/>
      <c r="FD115" s="55"/>
      <c r="FE115" s="55"/>
      <c r="FF115" s="55"/>
      <c r="FG115" s="55"/>
      <c r="FH115" s="55"/>
      <c r="FI115" s="55"/>
      <c r="FJ115" s="55"/>
      <c r="FK115" s="55"/>
      <c r="FL115" s="55"/>
      <c r="FM115" s="55"/>
      <c r="FN115" s="55"/>
      <c r="FO115" s="55"/>
      <c r="FP115" s="55"/>
      <c r="FQ115" s="55"/>
      <c r="FR115" s="55"/>
      <c r="FS115" s="55"/>
      <c r="FT115" s="55"/>
      <c r="FU115" s="55"/>
      <c r="FV115" s="55"/>
      <c r="FW115" s="55"/>
      <c r="FX115" s="55"/>
      <c r="FY115" s="55"/>
      <c r="FZ115" s="55"/>
      <c r="GA115" s="55"/>
      <c r="GB115" s="55"/>
      <c r="GC115" s="55"/>
      <c r="GD115" s="55"/>
      <c r="GE115" s="55"/>
      <c r="GF115" s="55"/>
      <c r="GG115" s="55"/>
      <c r="GH115" s="55"/>
      <c r="GI115" s="55"/>
      <c r="GJ115" s="55"/>
      <c r="GK115" s="55"/>
      <c r="GL115" s="55"/>
      <c r="GM115" s="55"/>
      <c r="GN115" s="55"/>
      <c r="GO115" s="55"/>
      <c r="GP115" s="55"/>
      <c r="GQ115" s="55"/>
      <c r="GR115" s="55"/>
      <c r="GS115" s="55"/>
      <c r="GT115" s="55"/>
      <c r="GU115" s="55"/>
      <c r="GV115" s="55"/>
      <c r="GW115" s="55"/>
      <c r="GX115" s="55"/>
      <c r="GY115" s="55"/>
      <c r="GZ115" s="55"/>
      <c r="HA115" s="55"/>
      <c r="HB115" s="55"/>
      <c r="HC115" s="55"/>
      <c r="HD115" s="55"/>
      <c r="HE115" s="55"/>
      <c r="HF115" s="55"/>
      <c r="HG115" s="55"/>
      <c r="HH115" s="55"/>
      <c r="HI115" s="55"/>
      <c r="HJ115" s="55"/>
      <c r="HK115" s="55"/>
      <c r="HL115" s="55"/>
      <c r="HM115" s="55"/>
      <c r="HN115" s="55"/>
      <c r="HO115" s="55"/>
      <c r="HP115" s="55"/>
      <c r="HQ115" s="55"/>
      <c r="HR115" s="55"/>
      <c r="HS115" s="55"/>
      <c r="HT115" s="55"/>
      <c r="HU115" s="55"/>
      <c r="HV115" s="55"/>
      <c r="HW115" s="55"/>
      <c r="HX115" s="55"/>
      <c r="HY115" s="55"/>
      <c r="HZ115" s="55"/>
      <c r="IA115" s="55"/>
      <c r="IB115" s="55"/>
      <c r="IC115" s="55"/>
      <c r="ID115" s="55"/>
      <c r="IE115" s="55"/>
      <c r="IF115" s="55"/>
      <c r="IG115" s="55"/>
      <c r="IH115" s="55"/>
      <c r="II115" s="55"/>
      <c r="IJ115" s="55"/>
      <c r="IK115" s="55"/>
      <c r="IL115" s="55"/>
      <c r="IM115" s="55"/>
      <c r="IN115" s="55"/>
      <c r="IO115" s="55"/>
      <c r="IP115" s="55"/>
      <c r="IQ115" s="55"/>
      <c r="IR115" s="55"/>
      <c r="IS115" s="55"/>
      <c r="IT115" s="55"/>
      <c r="IU115" s="55"/>
      <c r="IV115" s="55"/>
    </row>
    <row r="116" spans="1:256" s="53" customFormat="1" ht="13.5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5"/>
      <c r="DT116" s="55"/>
      <c r="DU116" s="55"/>
      <c r="DV116" s="55"/>
      <c r="DW116" s="55"/>
      <c r="DX116" s="55"/>
      <c r="DY116" s="55"/>
      <c r="DZ116" s="55"/>
      <c r="EA116" s="55"/>
      <c r="EB116" s="55"/>
      <c r="EC116" s="55"/>
      <c r="ED116" s="55"/>
      <c r="EE116" s="55"/>
      <c r="EF116" s="55"/>
      <c r="EG116" s="55"/>
      <c r="EH116" s="55"/>
      <c r="EI116" s="55"/>
      <c r="EJ116" s="55"/>
      <c r="EK116" s="55"/>
      <c r="EL116" s="55"/>
      <c r="EM116" s="55"/>
      <c r="EN116" s="55"/>
      <c r="EO116" s="55"/>
      <c r="EP116" s="55"/>
      <c r="EQ116" s="55"/>
      <c r="ER116" s="55"/>
      <c r="ES116" s="55"/>
      <c r="ET116" s="55"/>
      <c r="EU116" s="55"/>
      <c r="EV116" s="55"/>
      <c r="EW116" s="55"/>
      <c r="EX116" s="55"/>
      <c r="EY116" s="55"/>
      <c r="EZ116" s="55"/>
      <c r="FA116" s="55"/>
      <c r="FB116" s="55"/>
      <c r="FC116" s="55"/>
      <c r="FD116" s="55"/>
      <c r="FE116" s="55"/>
      <c r="FF116" s="55"/>
      <c r="FG116" s="55"/>
      <c r="FH116" s="55"/>
      <c r="FI116" s="55"/>
      <c r="FJ116" s="55"/>
      <c r="FK116" s="55"/>
      <c r="FL116" s="55"/>
      <c r="FM116" s="55"/>
      <c r="FN116" s="55"/>
      <c r="FO116" s="55"/>
      <c r="FP116" s="55"/>
      <c r="FQ116" s="55"/>
      <c r="FR116" s="55"/>
      <c r="FS116" s="55"/>
      <c r="FT116" s="55"/>
      <c r="FU116" s="55"/>
      <c r="FV116" s="55"/>
      <c r="FW116" s="55"/>
      <c r="FX116" s="55"/>
      <c r="FY116" s="55"/>
      <c r="FZ116" s="55"/>
      <c r="GA116" s="55"/>
      <c r="GB116" s="55"/>
      <c r="GC116" s="55"/>
      <c r="GD116" s="55"/>
      <c r="GE116" s="55"/>
      <c r="GF116" s="55"/>
      <c r="GG116" s="55"/>
      <c r="GH116" s="55"/>
      <c r="GI116" s="55"/>
      <c r="GJ116" s="55"/>
      <c r="GK116" s="55"/>
      <c r="GL116" s="55"/>
      <c r="GM116" s="55"/>
      <c r="GN116" s="55"/>
      <c r="GO116" s="55"/>
      <c r="GP116" s="55"/>
      <c r="GQ116" s="55"/>
      <c r="GR116" s="55"/>
      <c r="GS116" s="55"/>
      <c r="GT116" s="55"/>
      <c r="GU116" s="55"/>
      <c r="GV116" s="55"/>
      <c r="GW116" s="55"/>
      <c r="GX116" s="55"/>
      <c r="GY116" s="55"/>
      <c r="GZ116" s="55"/>
      <c r="HA116" s="55"/>
      <c r="HB116" s="55"/>
      <c r="HC116" s="55"/>
      <c r="HD116" s="55"/>
      <c r="HE116" s="55"/>
      <c r="HF116" s="55"/>
      <c r="HG116" s="55"/>
      <c r="HH116" s="55"/>
      <c r="HI116" s="55"/>
      <c r="HJ116" s="55"/>
      <c r="HK116" s="55"/>
      <c r="HL116" s="55"/>
      <c r="HM116" s="55"/>
      <c r="HN116" s="55"/>
      <c r="HO116" s="55"/>
      <c r="HP116" s="55"/>
      <c r="HQ116" s="55"/>
      <c r="HR116" s="55"/>
      <c r="HS116" s="55"/>
      <c r="HT116" s="55"/>
      <c r="HU116" s="55"/>
      <c r="HV116" s="55"/>
      <c r="HW116" s="55"/>
      <c r="HX116" s="55"/>
      <c r="HY116" s="55"/>
      <c r="HZ116" s="55"/>
      <c r="IA116" s="55"/>
      <c r="IB116" s="55"/>
      <c r="IC116" s="55"/>
      <c r="ID116" s="55"/>
      <c r="IE116" s="55"/>
      <c r="IF116" s="55"/>
      <c r="IG116" s="55"/>
      <c r="IH116" s="55"/>
      <c r="II116" s="55"/>
      <c r="IJ116" s="55"/>
      <c r="IK116" s="55"/>
      <c r="IL116" s="55"/>
      <c r="IM116" s="55"/>
      <c r="IN116" s="55"/>
      <c r="IO116" s="55"/>
      <c r="IP116" s="55"/>
      <c r="IQ116" s="55"/>
      <c r="IR116" s="55"/>
      <c r="IS116" s="55"/>
      <c r="IT116" s="55"/>
      <c r="IU116" s="55"/>
      <c r="IV116" s="55"/>
    </row>
    <row r="117" spans="1:256" s="53" customFormat="1" ht="13.5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  <c r="EE117" s="55"/>
      <c r="EF117" s="55"/>
      <c r="EG117" s="55"/>
      <c r="EH117" s="55"/>
      <c r="EI117" s="55"/>
      <c r="EJ117" s="55"/>
      <c r="EK117" s="55"/>
      <c r="EL117" s="55"/>
      <c r="EM117" s="55"/>
      <c r="EN117" s="55"/>
      <c r="EO117" s="55"/>
      <c r="EP117" s="55"/>
      <c r="EQ117" s="55"/>
      <c r="ER117" s="55"/>
      <c r="ES117" s="55"/>
      <c r="ET117" s="55"/>
      <c r="EU117" s="55"/>
      <c r="EV117" s="55"/>
      <c r="EW117" s="55"/>
      <c r="EX117" s="55"/>
      <c r="EY117" s="55"/>
      <c r="EZ117" s="55"/>
      <c r="FA117" s="55"/>
      <c r="FB117" s="55"/>
      <c r="FC117" s="55"/>
      <c r="FD117" s="55"/>
      <c r="FE117" s="55"/>
      <c r="FF117" s="55"/>
      <c r="FG117" s="55"/>
      <c r="FH117" s="55"/>
      <c r="FI117" s="55"/>
      <c r="FJ117" s="55"/>
      <c r="FK117" s="55"/>
      <c r="FL117" s="55"/>
      <c r="FM117" s="55"/>
      <c r="FN117" s="55"/>
      <c r="FO117" s="55"/>
      <c r="FP117" s="55"/>
      <c r="FQ117" s="55"/>
      <c r="FR117" s="55"/>
      <c r="FS117" s="55"/>
      <c r="FT117" s="55"/>
      <c r="FU117" s="55"/>
      <c r="FV117" s="55"/>
      <c r="FW117" s="55"/>
      <c r="FX117" s="55"/>
      <c r="FY117" s="55"/>
      <c r="FZ117" s="55"/>
      <c r="GA117" s="55"/>
      <c r="GB117" s="55"/>
      <c r="GC117" s="55"/>
      <c r="GD117" s="55"/>
      <c r="GE117" s="55"/>
      <c r="GF117" s="55"/>
      <c r="GG117" s="55"/>
      <c r="GH117" s="55"/>
      <c r="GI117" s="55"/>
      <c r="GJ117" s="55"/>
      <c r="GK117" s="55"/>
      <c r="GL117" s="55"/>
      <c r="GM117" s="55"/>
      <c r="GN117" s="55"/>
      <c r="GO117" s="55"/>
      <c r="GP117" s="55"/>
      <c r="GQ117" s="55"/>
      <c r="GR117" s="55"/>
      <c r="GS117" s="55"/>
      <c r="GT117" s="55"/>
      <c r="GU117" s="55"/>
      <c r="GV117" s="55"/>
      <c r="GW117" s="55"/>
      <c r="GX117" s="55"/>
      <c r="GY117" s="55"/>
      <c r="GZ117" s="55"/>
      <c r="HA117" s="55"/>
      <c r="HB117" s="55"/>
      <c r="HC117" s="55"/>
      <c r="HD117" s="55"/>
      <c r="HE117" s="55"/>
      <c r="HF117" s="55"/>
      <c r="HG117" s="55"/>
      <c r="HH117" s="55"/>
      <c r="HI117" s="55"/>
      <c r="HJ117" s="55"/>
      <c r="HK117" s="55"/>
      <c r="HL117" s="55"/>
      <c r="HM117" s="55"/>
      <c r="HN117" s="55"/>
      <c r="HO117" s="55"/>
      <c r="HP117" s="55"/>
      <c r="HQ117" s="55"/>
      <c r="HR117" s="55"/>
      <c r="HS117" s="55"/>
      <c r="HT117" s="55"/>
      <c r="HU117" s="55"/>
      <c r="HV117" s="55"/>
      <c r="HW117" s="55"/>
      <c r="HX117" s="55"/>
      <c r="HY117" s="55"/>
      <c r="HZ117" s="55"/>
      <c r="IA117" s="55"/>
      <c r="IB117" s="55"/>
      <c r="IC117" s="55"/>
      <c r="ID117" s="55"/>
      <c r="IE117" s="55"/>
      <c r="IF117" s="55"/>
      <c r="IG117" s="55"/>
      <c r="IH117" s="55"/>
      <c r="II117" s="55"/>
      <c r="IJ117" s="55"/>
      <c r="IK117" s="55"/>
      <c r="IL117" s="55"/>
      <c r="IM117" s="55"/>
      <c r="IN117" s="55"/>
      <c r="IO117" s="55"/>
      <c r="IP117" s="55"/>
      <c r="IQ117" s="55"/>
      <c r="IR117" s="55"/>
      <c r="IS117" s="55"/>
      <c r="IT117" s="55"/>
      <c r="IU117" s="55"/>
      <c r="IV117" s="55"/>
    </row>
    <row r="118" spans="1:256" s="53" customFormat="1" ht="13.5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  <c r="IU118" s="55"/>
      <c r="IV118" s="55"/>
    </row>
    <row r="119" spans="1:256" s="53" customFormat="1" ht="13.5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  <c r="IU119" s="55"/>
      <c r="IV119" s="55"/>
    </row>
  </sheetData>
  <pageMargins left="0.51181100000000002" right="0.17" top="0.70866099999999999" bottom="0.56000000000000005" header="0.51181100000000002" footer="0.28999999999999998"/>
  <pageSetup scale="86" orientation="portrait"/>
  <headerFooter>
    <oddFooter>&amp;C&amp;"Univers 45 Light,Regular"&amp;8&amp;K00000020/12/2015, 12:17</oddFooter>
  </headerFooter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IV58"/>
  <sheetViews>
    <sheetView showGridLines="0" zoomScale="135" workbookViewId="0">
      <selection activeCell="H3" sqref="H3"/>
    </sheetView>
  </sheetViews>
  <sheetFormatPr defaultColWidth="10.85546875" defaultRowHeight="13.5" customHeight="1"/>
  <cols>
    <col min="1" max="1" width="13" style="1" customWidth="1"/>
    <col min="2" max="2" width="20.42578125" style="1" customWidth="1"/>
    <col min="3" max="3" width="12.85546875" style="1" customWidth="1"/>
    <col min="4" max="4" width="9.140625" style="1" customWidth="1"/>
    <col min="5" max="5" width="12.28515625" style="1" customWidth="1"/>
    <col min="6" max="6" width="9.42578125" style="1" customWidth="1"/>
    <col min="7" max="7" width="12.7109375" style="1" customWidth="1"/>
    <col min="8" max="9" width="13.28515625" style="1" customWidth="1"/>
    <col min="10" max="256" width="10.85546875" style="1" customWidth="1"/>
  </cols>
  <sheetData>
    <row r="1" spans="1:9" ht="19.5" customHeight="1">
      <c r="A1" s="137"/>
      <c r="B1" s="54"/>
      <c r="C1" s="54"/>
      <c r="D1" s="54"/>
      <c r="E1" s="54"/>
      <c r="F1" s="54"/>
      <c r="G1" s="80" t="s">
        <v>0</v>
      </c>
      <c r="H1" s="80" t="s">
        <v>1</v>
      </c>
      <c r="I1" s="80" t="s">
        <v>2</v>
      </c>
    </row>
    <row r="2" spans="1:9" ht="15" customHeight="1">
      <c r="A2" s="56"/>
      <c r="B2" s="83"/>
      <c r="C2" s="83"/>
      <c r="D2" s="83"/>
      <c r="E2" s="83"/>
      <c r="F2" s="83"/>
      <c r="G2" s="81" t="s">
        <v>3</v>
      </c>
      <c r="H2" s="82">
        <v>2</v>
      </c>
      <c r="I2" s="82">
        <v>1</v>
      </c>
    </row>
    <row r="3" spans="1:9" ht="15" customHeight="1">
      <c r="A3" s="56"/>
      <c r="B3" s="83"/>
      <c r="C3" s="83"/>
      <c r="D3" s="83"/>
      <c r="E3" s="83"/>
      <c r="F3" s="83"/>
      <c r="G3" s="174"/>
      <c r="H3" s="174"/>
      <c r="I3" s="174"/>
    </row>
    <row r="4" spans="1:9" ht="15" customHeight="1">
      <c r="A4" s="57" t="s">
        <v>4</v>
      </c>
      <c r="B4" s="58">
        <f>Synthèse!B4</f>
        <v>0</v>
      </c>
      <c r="C4" s="59"/>
      <c r="D4" s="59"/>
      <c r="E4" s="59"/>
      <c r="F4" s="59"/>
      <c r="G4" s="60" t="s">
        <v>5</v>
      </c>
      <c r="H4" s="65"/>
      <c r="I4" s="59"/>
    </row>
    <row r="5" spans="1:9" ht="15" customHeight="1">
      <c r="A5" s="57" t="s">
        <v>6</v>
      </c>
      <c r="B5" s="63">
        <f>Synthèse!B5</f>
        <v>0</v>
      </c>
      <c r="C5" s="59"/>
      <c r="D5" s="59"/>
      <c r="E5" s="59"/>
      <c r="F5" s="59"/>
      <c r="G5" s="60" t="s">
        <v>7</v>
      </c>
      <c r="H5" s="140"/>
      <c r="I5" s="59"/>
    </row>
    <row r="6" spans="1:9" ht="15" customHeight="1">
      <c r="A6" s="57" t="s">
        <v>26</v>
      </c>
      <c r="B6" s="64"/>
      <c r="C6" s="59"/>
      <c r="D6" s="59"/>
      <c r="E6" s="59"/>
      <c r="F6" s="59"/>
      <c r="G6" s="65"/>
      <c r="H6" s="59"/>
      <c r="I6" s="59"/>
    </row>
    <row r="7" spans="1:9" ht="15" customHeight="1">
      <c r="A7" s="57" t="s">
        <v>9</v>
      </c>
      <c r="B7" s="67" t="s">
        <v>10</v>
      </c>
      <c r="C7" s="59"/>
      <c r="D7" s="59"/>
      <c r="E7" s="59"/>
      <c r="F7" s="59"/>
      <c r="G7" s="60" t="s">
        <v>11</v>
      </c>
      <c r="H7" s="59"/>
      <c r="I7" s="59"/>
    </row>
    <row r="8" spans="1:9" ht="15" customHeight="1">
      <c r="A8" s="57" t="s">
        <v>12</v>
      </c>
      <c r="B8" s="68" t="str">
        <f>Synthèse!B16</f>
        <v>Evolution des charges sociales et du taux de charges sociales</v>
      </c>
      <c r="C8" s="138"/>
      <c r="D8" s="138"/>
      <c r="E8" s="138"/>
      <c r="F8" s="59"/>
      <c r="G8" s="60" t="s">
        <v>7</v>
      </c>
      <c r="H8" s="62"/>
      <c r="I8" s="59"/>
    </row>
    <row r="9" spans="1:9" ht="15" customHeight="1">
      <c r="A9" s="78"/>
      <c r="B9" s="79"/>
      <c r="C9" s="79"/>
      <c r="D9" s="79"/>
      <c r="E9" s="79"/>
      <c r="F9" s="79"/>
      <c r="G9" s="79"/>
      <c r="H9" s="79"/>
      <c r="I9" s="79"/>
    </row>
    <row r="10" spans="1:9" ht="13.7" customHeight="1">
      <c r="A10" s="54"/>
      <c r="B10" s="54"/>
      <c r="C10" s="54"/>
      <c r="D10" s="54"/>
      <c r="E10" s="54"/>
      <c r="F10" s="54"/>
      <c r="G10" s="54"/>
      <c r="H10" s="54"/>
      <c r="I10" s="54"/>
    </row>
    <row r="11" spans="1:9" ht="15" customHeight="1">
      <c r="A11" s="86" t="s">
        <v>27</v>
      </c>
      <c r="B11" s="54"/>
      <c r="C11" s="54"/>
      <c r="D11" s="54"/>
      <c r="E11" s="54"/>
      <c r="F11" s="54"/>
      <c r="G11" s="54"/>
      <c r="H11" s="54"/>
      <c r="I11" s="54"/>
    </row>
    <row r="12" spans="1:9" ht="15" customHeight="1">
      <c r="A12" s="71" t="s">
        <v>68</v>
      </c>
      <c r="B12" s="54"/>
      <c r="C12" s="54"/>
      <c r="D12" s="54"/>
      <c r="E12" s="54"/>
      <c r="F12" s="54"/>
      <c r="G12" s="54"/>
      <c r="H12" s="54"/>
      <c r="I12" s="54"/>
    </row>
    <row r="13" spans="1:9" ht="15" customHeight="1">
      <c r="A13" s="71" t="s">
        <v>69</v>
      </c>
      <c r="B13" s="54"/>
      <c r="C13" s="54"/>
      <c r="D13" s="54"/>
      <c r="E13" s="54"/>
      <c r="F13" s="54"/>
      <c r="G13" s="54"/>
      <c r="H13" s="54"/>
      <c r="I13" s="54"/>
    </row>
    <row r="14" spans="1:9" ht="13.7" customHeight="1">
      <c r="A14" s="54"/>
      <c r="B14" s="54"/>
      <c r="C14" s="54"/>
      <c r="D14" s="54"/>
      <c r="E14" s="54"/>
      <c r="F14" s="54"/>
      <c r="G14" s="54"/>
      <c r="H14" s="54"/>
      <c r="I14" s="54"/>
    </row>
    <row r="15" spans="1:9" ht="15" customHeight="1">
      <c r="A15" s="181" t="s">
        <v>70</v>
      </c>
      <c r="B15" s="182" t="s">
        <v>71</v>
      </c>
      <c r="C15" s="183">
        <f>B5</f>
        <v>0</v>
      </c>
      <c r="D15" s="182" t="s">
        <v>72</v>
      </c>
      <c r="E15" s="183">
        <f>C15-366</f>
        <v>-366</v>
      </c>
      <c r="F15" s="182" t="s">
        <v>72</v>
      </c>
      <c r="G15" s="182" t="s">
        <v>73</v>
      </c>
      <c r="H15" s="244" t="s">
        <v>74</v>
      </c>
      <c r="I15" s="245"/>
    </row>
    <row r="16" spans="1:9" ht="15" customHeight="1">
      <c r="A16" s="175">
        <f>'H1'!A18</f>
        <v>5200</v>
      </c>
      <c r="B16" s="176" t="str">
        <f>'H1'!B18</f>
        <v xml:space="preserve"> Salaires</v>
      </c>
      <c r="C16" s="177">
        <f>'H1'!F18</f>
        <v>0</v>
      </c>
      <c r="D16" s="230">
        <f t="shared" ref="D16:D25" si="0">IF(C16&lt;&gt;0,C16/C$26,0)</f>
        <v>0</v>
      </c>
      <c r="E16" s="177"/>
      <c r="F16" s="178">
        <f t="shared" ref="F16:F25" si="1">IF(E16&lt;&gt;0,E16/E$26,0)</f>
        <v>0</v>
      </c>
      <c r="G16" s="177">
        <f t="shared" ref="G16:G26" si="2">C16-E16</f>
        <v>0</v>
      </c>
      <c r="H16" s="179"/>
      <c r="I16" s="180"/>
    </row>
    <row r="17" spans="1:9" ht="15" customHeight="1">
      <c r="A17" s="24">
        <f>'H1'!A19</f>
        <v>0</v>
      </c>
      <c r="B17" s="24">
        <f>'H1'!B19</f>
        <v>0</v>
      </c>
      <c r="C17" s="12">
        <f>'H1'!F19</f>
        <v>0</v>
      </c>
      <c r="D17" s="231">
        <f t="shared" si="0"/>
        <v>0</v>
      </c>
      <c r="E17" s="12"/>
      <c r="F17" s="25">
        <f t="shared" si="1"/>
        <v>0</v>
      </c>
      <c r="G17" s="12">
        <f t="shared" si="2"/>
        <v>0</v>
      </c>
      <c r="H17" s="163"/>
      <c r="I17" s="160"/>
    </row>
    <row r="18" spans="1:9" ht="15" customHeight="1">
      <c r="A18" s="24">
        <f>'H1'!A20</f>
        <v>0</v>
      </c>
      <c r="B18" s="24">
        <f>'H1'!B20</f>
        <v>0</v>
      </c>
      <c r="C18" s="12">
        <f>'H1'!F20</f>
        <v>0</v>
      </c>
      <c r="D18" s="231">
        <f t="shared" si="0"/>
        <v>0</v>
      </c>
      <c r="E18" s="12"/>
      <c r="F18" s="25">
        <f t="shared" si="1"/>
        <v>0</v>
      </c>
      <c r="G18" s="12">
        <f t="shared" si="2"/>
        <v>0</v>
      </c>
      <c r="H18" s="163"/>
      <c r="I18" s="160"/>
    </row>
    <row r="19" spans="1:9" ht="15" customHeight="1">
      <c r="A19" s="24">
        <f>'H1'!A21</f>
        <v>0</v>
      </c>
      <c r="B19" s="24">
        <f>'H1'!B21</f>
        <v>0</v>
      </c>
      <c r="C19" s="12">
        <f>'H1'!F21</f>
        <v>0</v>
      </c>
      <c r="D19" s="231">
        <f t="shared" si="0"/>
        <v>0</v>
      </c>
      <c r="E19" s="12"/>
      <c r="F19" s="25">
        <f t="shared" si="1"/>
        <v>0</v>
      </c>
      <c r="G19" s="12">
        <f t="shared" si="2"/>
        <v>0</v>
      </c>
      <c r="H19" s="163"/>
      <c r="I19" s="160"/>
    </row>
    <row r="20" spans="1:9" ht="15" customHeight="1">
      <c r="A20" s="24">
        <f>'H1'!A22</f>
        <v>0</v>
      </c>
      <c r="B20" s="24">
        <f>'H1'!B22</f>
        <v>0</v>
      </c>
      <c r="C20" s="12">
        <f>'H1'!F22</f>
        <v>0</v>
      </c>
      <c r="D20" s="231">
        <f t="shared" si="0"/>
        <v>0</v>
      </c>
      <c r="E20" s="12"/>
      <c r="F20" s="25">
        <f t="shared" si="1"/>
        <v>0</v>
      </c>
      <c r="G20" s="12">
        <f t="shared" si="2"/>
        <v>0</v>
      </c>
      <c r="H20" s="163"/>
      <c r="I20" s="160"/>
    </row>
    <row r="21" spans="1:9" ht="15" customHeight="1">
      <c r="A21" s="24"/>
      <c r="B21" s="26" t="s">
        <v>75</v>
      </c>
      <c r="C21" s="12">
        <f>-E22</f>
        <v>0</v>
      </c>
      <c r="D21" s="231">
        <f t="shared" si="0"/>
        <v>0</v>
      </c>
      <c r="E21" s="12"/>
      <c r="F21" s="25">
        <f t="shared" si="1"/>
        <v>0</v>
      </c>
      <c r="G21" s="12">
        <f t="shared" si="2"/>
        <v>0</v>
      </c>
      <c r="H21" s="163"/>
      <c r="I21" s="160"/>
    </row>
    <row r="22" spans="1:9" ht="15" customHeight="1">
      <c r="A22" s="24"/>
      <c r="B22" s="26" t="s">
        <v>76</v>
      </c>
      <c r="C22" s="12">
        <f>'H1'!F28</f>
        <v>0</v>
      </c>
      <c r="D22" s="231">
        <f t="shared" si="0"/>
        <v>0</v>
      </c>
      <c r="E22" s="12">
        <f>-'H1'!F29</f>
        <v>0</v>
      </c>
      <c r="F22" s="25">
        <f t="shared" si="1"/>
        <v>0</v>
      </c>
      <c r="G22" s="12">
        <f t="shared" si="2"/>
        <v>0</v>
      </c>
      <c r="H22" s="163"/>
      <c r="I22" s="160"/>
    </row>
    <row r="23" spans="1:9" ht="15" customHeight="1">
      <c r="A23" s="24"/>
      <c r="B23" s="26" t="s">
        <v>77</v>
      </c>
      <c r="C23" s="12" t="e">
        <f>#REF!</f>
        <v>#REF!</v>
      </c>
      <c r="D23" s="231" t="e">
        <f t="shared" si="0"/>
        <v>#REF!</v>
      </c>
      <c r="E23" s="12"/>
      <c r="F23" s="25">
        <f t="shared" si="1"/>
        <v>0</v>
      </c>
      <c r="G23" s="12" t="e">
        <f t="shared" si="2"/>
        <v>#REF!</v>
      </c>
      <c r="H23" s="163"/>
      <c r="I23" s="160"/>
    </row>
    <row r="24" spans="1:9" ht="15" customHeight="1">
      <c r="A24" s="24"/>
      <c r="B24" s="27"/>
      <c r="C24" s="12"/>
      <c r="D24" s="231">
        <f t="shared" si="0"/>
        <v>0</v>
      </c>
      <c r="E24" s="12"/>
      <c r="F24" s="25">
        <f t="shared" si="1"/>
        <v>0</v>
      </c>
      <c r="G24" s="12">
        <f t="shared" si="2"/>
        <v>0</v>
      </c>
      <c r="H24" s="163"/>
      <c r="I24" s="160"/>
    </row>
    <row r="25" spans="1:9" ht="15" customHeight="1">
      <c r="A25" s="184"/>
      <c r="B25" s="184"/>
      <c r="C25" s="185"/>
      <c r="D25" s="232">
        <f t="shared" si="0"/>
        <v>0</v>
      </c>
      <c r="E25" s="185"/>
      <c r="F25" s="186">
        <f t="shared" si="1"/>
        <v>0</v>
      </c>
      <c r="G25" s="185">
        <f t="shared" si="2"/>
        <v>0</v>
      </c>
      <c r="H25" s="187"/>
      <c r="I25" s="188"/>
    </row>
    <row r="26" spans="1:9" ht="15" customHeight="1">
      <c r="A26" s="189" t="s">
        <v>78</v>
      </c>
      <c r="B26" s="139"/>
      <c r="C26" s="190" t="e">
        <f>SUM(C16:C25)</f>
        <v>#REF!</v>
      </c>
      <c r="D26" s="233" t="e">
        <f>SUM(D16:D25)</f>
        <v>#REF!</v>
      </c>
      <c r="E26" s="190">
        <f>SUM(E16:E25)</f>
        <v>0</v>
      </c>
      <c r="F26" s="191">
        <f>SUM(F16:F25)</f>
        <v>0</v>
      </c>
      <c r="G26" s="192" t="e">
        <f t="shared" si="2"/>
        <v>#REF!</v>
      </c>
      <c r="H26" s="246" t="e">
        <f>G26/E26</f>
        <v>#REF!</v>
      </c>
      <c r="I26" s="246"/>
    </row>
    <row r="27" spans="1:9" ht="13.7" customHeight="1">
      <c r="A27" s="54"/>
      <c r="B27" s="54"/>
      <c r="C27" s="54"/>
      <c r="D27" s="54"/>
      <c r="E27" s="54"/>
      <c r="F27" s="54"/>
      <c r="G27" s="54"/>
      <c r="H27" s="54"/>
      <c r="I27" s="54"/>
    </row>
    <row r="28" spans="1:9" ht="15" customHeight="1">
      <c r="A28" s="80" t="s">
        <v>70</v>
      </c>
      <c r="B28" s="80" t="s">
        <v>71</v>
      </c>
      <c r="C28" s="194">
        <f>C15</f>
        <v>0</v>
      </c>
      <c r="D28" s="80" t="s">
        <v>79</v>
      </c>
      <c r="E28" s="194">
        <f>E15</f>
        <v>-366</v>
      </c>
      <c r="F28" s="80" t="s">
        <v>79</v>
      </c>
      <c r="G28" s="80" t="s">
        <v>80</v>
      </c>
      <c r="H28" s="242" t="s">
        <v>74</v>
      </c>
      <c r="I28" s="243"/>
    </row>
    <row r="29" spans="1:9" ht="15" customHeight="1">
      <c r="A29" s="175"/>
      <c r="B29" s="175"/>
      <c r="C29" s="177"/>
      <c r="D29" s="226" t="e">
        <f t="shared" ref="D29:D42" si="3">IF($C$26=0,"",C29/$C$26)</f>
        <v>#REF!</v>
      </c>
      <c r="E29" s="177"/>
      <c r="F29" s="226" t="str">
        <f t="shared" ref="F29:F42" si="4">IF($E$26=0,"",E29/$E$26)</f>
        <v/>
      </c>
      <c r="G29" s="193" t="e">
        <f t="shared" ref="G29:G41" si="5">IF(F29=0,"",D29-F29)</f>
        <v>#REF!</v>
      </c>
      <c r="H29" s="167"/>
      <c r="I29" s="165"/>
    </row>
    <row r="30" spans="1:9" ht="15" customHeight="1">
      <c r="A30" s="24">
        <v>5270</v>
      </c>
      <c r="B30" s="32" t="s">
        <v>81</v>
      </c>
      <c r="C30" s="12"/>
      <c r="D30" s="227" t="e">
        <f t="shared" si="3"/>
        <v>#REF!</v>
      </c>
      <c r="E30" s="12"/>
      <c r="F30" s="227" t="str">
        <f t="shared" si="4"/>
        <v/>
      </c>
      <c r="G30" s="33" t="e">
        <f t="shared" si="5"/>
        <v>#REF!</v>
      </c>
      <c r="H30" s="163"/>
      <c r="I30" s="160"/>
    </row>
    <row r="31" spans="1:9" ht="15" customHeight="1">
      <c r="A31" s="24">
        <v>5272</v>
      </c>
      <c r="B31" s="32" t="s">
        <v>82</v>
      </c>
      <c r="C31" s="12"/>
      <c r="D31" s="227" t="e">
        <f t="shared" si="3"/>
        <v>#REF!</v>
      </c>
      <c r="E31" s="12"/>
      <c r="F31" s="227" t="str">
        <f>IF($E$26=0,"",E31/$E$26)</f>
        <v/>
      </c>
      <c r="G31" s="33" t="e">
        <f t="shared" si="5"/>
        <v>#REF!</v>
      </c>
      <c r="H31" s="238"/>
      <c r="I31" s="239"/>
    </row>
    <row r="32" spans="1:9" ht="15" customHeight="1">
      <c r="A32" s="24">
        <v>5273</v>
      </c>
      <c r="B32" s="32" t="s">
        <v>83</v>
      </c>
      <c r="C32" s="12"/>
      <c r="D32" s="227" t="e">
        <f t="shared" si="3"/>
        <v>#REF!</v>
      </c>
      <c r="E32" s="12"/>
      <c r="F32" s="227" t="str">
        <f t="shared" si="4"/>
        <v/>
      </c>
      <c r="G32" s="33" t="e">
        <f t="shared" si="5"/>
        <v>#REF!</v>
      </c>
      <c r="H32" s="163"/>
      <c r="I32" s="160"/>
    </row>
    <row r="33" spans="1:10" ht="15" customHeight="1">
      <c r="A33" s="24">
        <v>5274</v>
      </c>
      <c r="B33" s="32" t="s">
        <v>84</v>
      </c>
      <c r="C33" s="12"/>
      <c r="D33" s="227" t="e">
        <f t="shared" si="3"/>
        <v>#REF!</v>
      </c>
      <c r="E33" s="12"/>
      <c r="F33" s="227" t="str">
        <f t="shared" si="4"/>
        <v/>
      </c>
      <c r="G33" s="33" t="e">
        <f t="shared" si="5"/>
        <v>#REF!</v>
      </c>
      <c r="H33" s="163"/>
      <c r="I33" s="160"/>
    </row>
    <row r="34" spans="1:10" ht="15" customHeight="1">
      <c r="A34" s="24">
        <v>5276</v>
      </c>
      <c r="B34" s="24" t="s">
        <v>85</v>
      </c>
      <c r="C34" s="12"/>
      <c r="D34" s="227" t="e">
        <f t="shared" si="3"/>
        <v>#REF!</v>
      </c>
      <c r="E34" s="12"/>
      <c r="F34" s="227" t="str">
        <f t="shared" si="4"/>
        <v/>
      </c>
      <c r="G34" s="33" t="e">
        <f t="shared" si="5"/>
        <v>#REF!</v>
      </c>
      <c r="H34" s="163"/>
      <c r="I34" s="160"/>
    </row>
    <row r="35" spans="1:10" ht="15" customHeight="1">
      <c r="A35" s="24"/>
      <c r="B35" s="32"/>
      <c r="C35" s="12"/>
      <c r="D35" s="227" t="e">
        <f t="shared" si="3"/>
        <v>#REF!</v>
      </c>
      <c r="E35" s="12"/>
      <c r="F35" s="227" t="str">
        <f t="shared" si="4"/>
        <v/>
      </c>
      <c r="G35" s="33" t="e">
        <f t="shared" si="5"/>
        <v>#REF!</v>
      </c>
      <c r="H35" s="163"/>
      <c r="I35" s="160"/>
    </row>
    <row r="36" spans="1:10" ht="15" customHeight="1">
      <c r="A36" s="24"/>
      <c r="B36" s="24"/>
      <c r="C36" s="12"/>
      <c r="D36" s="227" t="e">
        <f t="shared" si="3"/>
        <v>#REF!</v>
      </c>
      <c r="E36" s="12"/>
      <c r="F36" s="227" t="str">
        <f t="shared" si="4"/>
        <v/>
      </c>
      <c r="G36" s="33" t="e">
        <f t="shared" si="5"/>
        <v>#REF!</v>
      </c>
      <c r="H36" s="163"/>
      <c r="I36" s="160"/>
    </row>
    <row r="37" spans="1:10" ht="15" customHeight="1">
      <c r="A37" s="24"/>
      <c r="B37" s="24"/>
      <c r="C37" s="12"/>
      <c r="D37" s="227" t="e">
        <f t="shared" si="3"/>
        <v>#REF!</v>
      </c>
      <c r="E37" s="12"/>
      <c r="F37" s="227" t="str">
        <f t="shared" si="4"/>
        <v/>
      </c>
      <c r="G37" s="33" t="e">
        <f t="shared" si="5"/>
        <v>#REF!</v>
      </c>
      <c r="H37" s="163"/>
      <c r="I37" s="160"/>
    </row>
    <row r="38" spans="1:10" ht="15" customHeight="1">
      <c r="A38" s="24"/>
      <c r="B38" s="24"/>
      <c r="C38" s="12"/>
      <c r="D38" s="227" t="e">
        <f t="shared" si="3"/>
        <v>#REF!</v>
      </c>
      <c r="E38" s="12"/>
      <c r="F38" s="227" t="str">
        <f t="shared" si="4"/>
        <v/>
      </c>
      <c r="G38" s="33" t="e">
        <f t="shared" si="5"/>
        <v>#REF!</v>
      </c>
      <c r="H38" s="163"/>
      <c r="I38" s="160"/>
    </row>
    <row r="39" spans="1:10" ht="15" customHeight="1">
      <c r="A39" s="24"/>
      <c r="B39" s="24"/>
      <c r="C39" s="12"/>
      <c r="D39" s="227" t="e">
        <f t="shared" si="3"/>
        <v>#REF!</v>
      </c>
      <c r="E39" s="12"/>
      <c r="F39" s="227" t="str">
        <f t="shared" si="4"/>
        <v/>
      </c>
      <c r="G39" s="33" t="e">
        <f t="shared" si="5"/>
        <v>#REF!</v>
      </c>
      <c r="H39" s="163"/>
      <c r="I39" s="160"/>
    </row>
    <row r="40" spans="1:10" ht="15" customHeight="1">
      <c r="A40" s="24"/>
      <c r="B40" s="24"/>
      <c r="C40" s="12"/>
      <c r="D40" s="227" t="e">
        <f t="shared" si="3"/>
        <v>#REF!</v>
      </c>
      <c r="E40" s="12"/>
      <c r="F40" s="227" t="str">
        <f t="shared" si="4"/>
        <v/>
      </c>
      <c r="G40" s="33" t="e">
        <f t="shared" si="5"/>
        <v>#REF!</v>
      </c>
      <c r="H40" s="163"/>
      <c r="I40" s="160"/>
    </row>
    <row r="41" spans="1:10" ht="15" customHeight="1">
      <c r="A41" s="28"/>
      <c r="B41" s="28"/>
      <c r="C41" s="29"/>
      <c r="D41" s="228" t="e">
        <f t="shared" si="3"/>
        <v>#REF!</v>
      </c>
      <c r="E41" s="185"/>
      <c r="F41" s="234" t="str">
        <f t="shared" si="4"/>
        <v/>
      </c>
      <c r="G41" s="34" t="e">
        <f t="shared" si="5"/>
        <v>#REF!</v>
      </c>
      <c r="H41" s="164"/>
      <c r="I41" s="161"/>
    </row>
    <row r="42" spans="1:10" ht="15" customHeight="1">
      <c r="A42" s="30" t="s">
        <v>86</v>
      </c>
      <c r="B42" s="31"/>
      <c r="C42" s="7">
        <f>SUM(C29:C41)</f>
        <v>0</v>
      </c>
      <c r="D42" s="229" t="e">
        <f t="shared" si="3"/>
        <v>#REF!</v>
      </c>
      <c r="E42" s="225">
        <f>SUM(E29:E41)</f>
        <v>0</v>
      </c>
      <c r="F42" s="235" t="str">
        <f t="shared" si="4"/>
        <v/>
      </c>
      <c r="G42" s="224" t="e">
        <f>D42-F42</f>
        <v>#REF!</v>
      </c>
      <c r="H42" s="195"/>
      <c r="I42" s="196"/>
      <c r="J42" s="55"/>
    </row>
    <row r="43" spans="1:10" ht="8.25" customHeight="1">
      <c r="A43" s="216"/>
      <c r="B43" s="222"/>
      <c r="C43" s="222"/>
      <c r="D43" s="196"/>
      <c r="E43" s="223"/>
      <c r="F43" s="54"/>
      <c r="G43" s="222"/>
      <c r="H43" s="54"/>
      <c r="I43" s="54"/>
      <c r="J43" s="55"/>
    </row>
    <row r="44" spans="1:10" ht="15" customHeight="1">
      <c r="A44" s="219" t="s">
        <v>87</v>
      </c>
      <c r="B44" s="220"/>
      <c r="C44" s="190" t="e">
        <f>C26+C42</f>
        <v>#REF!</v>
      </c>
      <c r="D44" s="221"/>
      <c r="E44" s="190">
        <f>E26+E42</f>
        <v>0</v>
      </c>
      <c r="F44" s="54"/>
      <c r="G44" s="192" t="e">
        <f>C44-E44</f>
        <v>#REF!</v>
      </c>
      <c r="H44" s="54"/>
      <c r="I44" s="54"/>
      <c r="J44" s="55"/>
    </row>
    <row r="45" spans="1:10" ht="15" customHeight="1">
      <c r="A45" s="199"/>
      <c r="B45" s="54"/>
      <c r="C45" s="54"/>
      <c r="D45" s="54"/>
      <c r="E45" s="54"/>
      <c r="F45" s="54"/>
      <c r="G45" s="54"/>
      <c r="H45" s="198"/>
      <c r="I45" s="198"/>
      <c r="J45" s="55"/>
    </row>
    <row r="46" spans="1:10" ht="21" customHeight="1">
      <c r="A46" s="202" t="s">
        <v>88</v>
      </c>
      <c r="B46" s="197"/>
      <c r="C46" s="201"/>
      <c r="D46" s="201"/>
      <c r="E46" s="201"/>
      <c r="F46" s="201"/>
      <c r="G46" s="200"/>
      <c r="H46" s="240" t="s">
        <v>89</v>
      </c>
      <c r="I46" s="241"/>
    </row>
    <row r="47" spans="1:10" ht="15" customHeight="1">
      <c r="A47" s="35"/>
      <c r="B47" s="4"/>
      <c r="C47" s="4"/>
      <c r="D47" s="36" t="s">
        <v>90</v>
      </c>
      <c r="E47" s="37" t="s">
        <v>91</v>
      </c>
      <c r="F47" s="38" t="s">
        <v>92</v>
      </c>
      <c r="G47" s="5"/>
      <c r="H47" s="203"/>
      <c r="I47" s="214"/>
    </row>
    <row r="48" spans="1:10" ht="15" customHeight="1">
      <c r="A48" s="11"/>
      <c r="B48" s="2"/>
      <c r="C48" s="2"/>
      <c r="D48" s="39"/>
      <c r="E48" s="39"/>
      <c r="F48" s="40"/>
      <c r="G48" s="22">
        <f t="shared" ref="G48:G53" si="6">D48*(E48-F48)</f>
        <v>0</v>
      </c>
      <c r="H48" s="212"/>
      <c r="I48" s="213"/>
    </row>
    <row r="49" spans="1:10" ht="15" customHeight="1">
      <c r="A49" s="41"/>
      <c r="B49" s="2"/>
      <c r="C49" s="2"/>
      <c r="D49" s="39"/>
      <c r="E49" s="39"/>
      <c r="F49" s="40"/>
      <c r="G49" s="22">
        <f t="shared" si="6"/>
        <v>0</v>
      </c>
      <c r="H49" s="212"/>
      <c r="I49" s="213"/>
    </row>
    <row r="50" spans="1:10" ht="15" customHeight="1">
      <c r="A50" s="41"/>
      <c r="B50" s="2"/>
      <c r="C50" s="2"/>
      <c r="D50" s="39"/>
      <c r="E50" s="39"/>
      <c r="F50" s="40"/>
      <c r="G50" s="22">
        <f t="shared" si="6"/>
        <v>0</v>
      </c>
      <c r="H50" s="212"/>
      <c r="I50" s="213"/>
    </row>
    <row r="51" spans="1:10" ht="15" customHeight="1">
      <c r="A51" s="11"/>
      <c r="B51" s="2"/>
      <c r="C51" s="2"/>
      <c r="D51" s="39"/>
      <c r="E51" s="39"/>
      <c r="F51" s="40"/>
      <c r="G51" s="22">
        <f t="shared" si="6"/>
        <v>0</v>
      </c>
      <c r="H51" s="212"/>
      <c r="I51" s="213"/>
    </row>
    <row r="52" spans="1:10" ht="15" customHeight="1">
      <c r="A52" s="41"/>
      <c r="B52" s="2"/>
      <c r="C52" s="2"/>
      <c r="D52" s="39"/>
      <c r="E52" s="39"/>
      <c r="F52" s="40"/>
      <c r="G52" s="22">
        <f t="shared" si="6"/>
        <v>0</v>
      </c>
      <c r="H52" s="212"/>
      <c r="I52" s="213"/>
    </row>
    <row r="53" spans="1:10" ht="15" customHeight="1">
      <c r="A53" s="6"/>
      <c r="B53" s="217"/>
      <c r="C53" s="3"/>
      <c r="D53" s="42"/>
      <c r="E53" s="204"/>
      <c r="F53" s="205"/>
      <c r="G53" s="206">
        <f t="shared" si="6"/>
        <v>0</v>
      </c>
      <c r="H53" s="210"/>
      <c r="I53" s="211"/>
    </row>
    <row r="54" spans="1:10" ht="15" customHeight="1">
      <c r="A54" s="196"/>
      <c r="B54" s="54"/>
      <c r="C54" s="196"/>
      <c r="D54" s="218"/>
      <c r="E54" s="207"/>
      <c r="F54" s="208" t="s">
        <v>93</v>
      </c>
      <c r="G54" s="209" t="e">
        <f>#REF!-SUM(G47:G53)</f>
        <v>#REF!</v>
      </c>
      <c r="H54" s="215"/>
      <c r="I54" s="215"/>
      <c r="J54" s="55"/>
    </row>
    <row r="55" spans="1:10" ht="15" customHeight="1">
      <c r="A55" s="86" t="s">
        <v>94</v>
      </c>
      <c r="B55" s="54"/>
      <c r="C55" s="54"/>
      <c r="D55" s="54"/>
      <c r="E55" s="54"/>
      <c r="F55" s="54"/>
      <c r="G55" s="54"/>
      <c r="H55" s="54"/>
      <c r="I55" s="54"/>
      <c r="J55" s="55"/>
    </row>
    <row r="56" spans="1:10" ht="13.7" customHeight="1">
      <c r="A56" s="54"/>
      <c r="B56" s="54"/>
      <c r="C56" s="54"/>
      <c r="D56" s="54"/>
      <c r="E56" s="54"/>
      <c r="F56" s="54"/>
      <c r="G56" s="54"/>
      <c r="H56" s="54"/>
      <c r="I56" s="54"/>
      <c r="J56" s="55"/>
    </row>
    <row r="57" spans="1:10" ht="15" customHeight="1">
      <c r="A57" s="57" t="s">
        <v>95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13.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</row>
  </sheetData>
  <mergeCells count="4">
    <mergeCell ref="H46:I46"/>
    <mergeCell ref="H28:I28"/>
    <mergeCell ref="H15:I15"/>
    <mergeCell ref="H26:I26"/>
  </mergeCells>
  <pageMargins left="0.43307099999999998" right="0.35433100000000001" top="0.45" bottom="0.472441" header="0.27559099999999997" footer="0.27559099999999997"/>
  <pageSetup scale="82" orientation="portrait"/>
  <headerFooter>
    <oddFooter>&amp;C&amp;"Univers 45 Light,Regular"&amp;8&amp;K00000020/12/2015, 12:17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IV90"/>
  <sheetViews>
    <sheetView showGridLines="0" tabSelected="1" workbookViewId="0">
      <selection activeCell="G3" sqref="G3"/>
    </sheetView>
  </sheetViews>
  <sheetFormatPr defaultColWidth="10.85546875" defaultRowHeight="13.5" customHeight="1"/>
  <cols>
    <col min="1" max="1" width="11.42578125" style="1" customWidth="1"/>
    <col min="2" max="3" width="13" style="1" customWidth="1"/>
    <col min="4" max="5" width="12.85546875" style="1" customWidth="1"/>
    <col min="6" max="7" width="17.7109375" style="1" customWidth="1"/>
    <col min="8" max="8" width="9.140625" style="1" bestFit="1" customWidth="1"/>
    <col min="9" max="256" width="10.85546875" style="1" customWidth="1"/>
  </cols>
  <sheetData>
    <row r="1" spans="1:8" ht="21" customHeight="1">
      <c r="A1" s="137"/>
      <c r="B1" s="54"/>
      <c r="C1" s="54"/>
      <c r="D1" s="54"/>
      <c r="E1" s="54"/>
      <c r="F1" s="80" t="s">
        <v>0</v>
      </c>
      <c r="G1" s="80" t="s">
        <v>1</v>
      </c>
      <c r="H1" s="80" t="s">
        <v>2</v>
      </c>
    </row>
    <row r="2" spans="1:8" ht="21" customHeight="1">
      <c r="A2" s="56"/>
      <c r="B2" s="83"/>
      <c r="C2" s="83"/>
      <c r="D2" s="83"/>
      <c r="E2" s="83"/>
      <c r="F2" s="81" t="s">
        <v>3</v>
      </c>
      <c r="G2" s="82">
        <v>3</v>
      </c>
      <c r="H2" s="82">
        <v>1</v>
      </c>
    </row>
    <row r="3" spans="1:8" ht="13.7" customHeight="1">
      <c r="A3" s="54"/>
      <c r="B3" s="54"/>
      <c r="C3" s="54"/>
      <c r="D3" s="54"/>
      <c r="E3" s="54"/>
      <c r="F3" s="54"/>
      <c r="G3" s="54"/>
      <c r="H3" s="54"/>
    </row>
    <row r="4" spans="1:8" ht="15" customHeight="1">
      <c r="A4" s="57" t="s">
        <v>4</v>
      </c>
      <c r="B4" s="58">
        <f>Synthèse!B4</f>
        <v>0</v>
      </c>
      <c r="C4" s="59"/>
      <c r="D4" s="59"/>
      <c r="E4" s="59"/>
      <c r="F4" s="60" t="s">
        <v>5</v>
      </c>
      <c r="G4" s="65"/>
      <c r="H4" s="59"/>
    </row>
    <row r="5" spans="1:8" ht="15" customHeight="1">
      <c r="A5" s="57" t="s">
        <v>6</v>
      </c>
      <c r="B5" s="63">
        <f>Synthèse!B5</f>
        <v>0</v>
      </c>
      <c r="C5" s="59"/>
      <c r="D5" s="59"/>
      <c r="E5" s="59"/>
      <c r="F5" s="60" t="s">
        <v>7</v>
      </c>
      <c r="G5" s="140"/>
      <c r="H5" s="59"/>
    </row>
    <row r="6" spans="1:8" ht="15" customHeight="1">
      <c r="A6" s="57" t="s">
        <v>26</v>
      </c>
      <c r="B6" s="64"/>
      <c r="C6" s="59"/>
      <c r="D6" s="59"/>
      <c r="E6" s="59"/>
      <c r="F6" s="65"/>
      <c r="G6" s="59"/>
      <c r="H6" s="59"/>
    </row>
    <row r="7" spans="1:8" ht="15" customHeight="1">
      <c r="A7" s="57" t="s">
        <v>9</v>
      </c>
      <c r="B7" s="67" t="s">
        <v>10</v>
      </c>
      <c r="C7" s="59"/>
      <c r="D7" s="59"/>
      <c r="E7" s="59"/>
      <c r="F7" s="60" t="s">
        <v>11</v>
      </c>
      <c r="G7" s="59"/>
      <c r="H7" s="59"/>
    </row>
    <row r="8" spans="1:8" ht="15" customHeight="1">
      <c r="A8" s="57" t="s">
        <v>12</v>
      </c>
      <c r="B8" s="68" t="str">
        <f>Synthèse!B17</f>
        <v>Analyse et justification des comptes de tiers</v>
      </c>
      <c r="C8" s="138"/>
      <c r="D8" s="138"/>
      <c r="E8" s="59"/>
      <c r="F8" s="60" t="s">
        <v>7</v>
      </c>
      <c r="G8" s="62"/>
      <c r="H8" s="59"/>
    </row>
    <row r="9" spans="1:8" ht="15" customHeight="1">
      <c r="A9" s="78"/>
      <c r="B9" s="79"/>
      <c r="C9" s="79"/>
      <c r="D9" s="79"/>
      <c r="E9" s="79"/>
      <c r="F9" s="79"/>
      <c r="G9" s="79"/>
      <c r="H9" s="79"/>
    </row>
    <row r="10" spans="1:8" ht="13.7" customHeight="1">
      <c r="A10" s="54"/>
      <c r="B10" s="54"/>
      <c r="C10" s="54"/>
      <c r="D10" s="54"/>
      <c r="E10" s="54"/>
      <c r="F10" s="54"/>
      <c r="G10" s="54"/>
      <c r="H10" s="54"/>
    </row>
    <row r="11" spans="1:8" ht="15" customHeight="1">
      <c r="A11" s="86" t="s">
        <v>27</v>
      </c>
      <c r="B11" s="54"/>
      <c r="C11" s="54"/>
      <c r="D11" s="54"/>
      <c r="E11" s="54"/>
      <c r="F11" s="54"/>
      <c r="G11" s="54"/>
      <c r="H11" s="54"/>
    </row>
    <row r="12" spans="1:8" ht="15" customHeight="1">
      <c r="A12" s="71" t="s">
        <v>96</v>
      </c>
      <c r="B12" s="54"/>
      <c r="C12" s="54"/>
      <c r="D12" s="54"/>
      <c r="E12" s="54"/>
      <c r="F12" s="54"/>
      <c r="G12" s="54"/>
      <c r="H12" s="54"/>
    </row>
    <row r="13" spans="1:8" ht="13.7" customHeight="1">
      <c r="A13" s="54"/>
      <c r="B13" s="54"/>
      <c r="C13" s="54"/>
      <c r="D13" s="54"/>
      <c r="E13" s="54"/>
      <c r="F13" s="54"/>
      <c r="G13" s="54"/>
      <c r="H13" s="54"/>
    </row>
    <row r="14" spans="1:8" ht="13.7" customHeight="1">
      <c r="A14" s="141"/>
      <c r="B14" s="157"/>
      <c r="C14" s="158"/>
      <c r="D14" s="141"/>
      <c r="E14" s="141"/>
      <c r="F14" s="157"/>
      <c r="G14" s="158"/>
      <c r="H14" s="141"/>
    </row>
    <row r="15" spans="1:8" ht="15" customHeight="1">
      <c r="A15" s="44" t="s">
        <v>70</v>
      </c>
      <c r="B15" s="45" t="s">
        <v>71</v>
      </c>
      <c r="C15" s="46"/>
      <c r="D15" s="44" t="s">
        <v>97</v>
      </c>
      <c r="E15" s="44" t="s">
        <v>98</v>
      </c>
      <c r="F15" s="247" t="s">
        <v>89</v>
      </c>
      <c r="G15" s="248"/>
      <c r="H15" s="44" t="s">
        <v>99</v>
      </c>
    </row>
    <row r="16" spans="1:8" ht="15" customHeight="1">
      <c r="A16" s="43"/>
      <c r="B16" s="172"/>
      <c r="C16" s="155"/>
      <c r="D16" s="47"/>
      <c r="E16" s="47"/>
      <c r="F16" s="156"/>
      <c r="G16" s="155"/>
      <c r="H16" s="48"/>
    </row>
    <row r="17" spans="1:8" ht="15" customHeight="1">
      <c r="A17" s="31">
        <v>2280</v>
      </c>
      <c r="B17" s="49" t="s">
        <v>100</v>
      </c>
      <c r="C17" s="13"/>
      <c r="D17" s="14"/>
      <c r="E17" s="14"/>
      <c r="F17" s="50"/>
      <c r="G17" s="46"/>
      <c r="H17" s="15"/>
    </row>
    <row r="18" spans="1:8" ht="15" customHeight="1">
      <c r="A18" s="23"/>
      <c r="B18" s="162" t="s">
        <v>101</v>
      </c>
      <c r="C18" s="159"/>
      <c r="D18" s="16"/>
      <c r="E18" s="16"/>
      <c r="F18" s="236"/>
      <c r="G18" s="237"/>
      <c r="H18" s="17"/>
    </row>
    <row r="19" spans="1:8" ht="15" customHeight="1">
      <c r="A19" s="24"/>
      <c r="B19" s="163"/>
      <c r="C19" s="160"/>
      <c r="D19" s="18"/>
      <c r="E19" s="18"/>
      <c r="F19" s="163"/>
      <c r="G19" s="160"/>
      <c r="H19" s="20"/>
    </row>
    <row r="20" spans="1:8" ht="15" customHeight="1">
      <c r="A20" s="24"/>
      <c r="B20" s="163"/>
      <c r="C20" s="160"/>
      <c r="D20" s="18"/>
      <c r="E20" s="18"/>
      <c r="F20" s="163"/>
      <c r="G20" s="160"/>
      <c r="H20" s="20"/>
    </row>
    <row r="21" spans="1:8" ht="15" customHeight="1">
      <c r="A21" s="24"/>
      <c r="B21" s="163"/>
      <c r="C21" s="160"/>
      <c r="D21" s="19"/>
      <c r="E21" s="19"/>
      <c r="F21" s="163"/>
      <c r="G21" s="160"/>
      <c r="H21" s="20"/>
    </row>
    <row r="22" spans="1:8" ht="15" customHeight="1">
      <c r="A22" s="24"/>
      <c r="B22" s="163"/>
      <c r="C22" s="173" t="s">
        <v>102</v>
      </c>
      <c r="D22" s="16">
        <f>SUM(D18:D21)</f>
        <v>0</v>
      </c>
      <c r="E22" s="16">
        <f>SUM(E18:E21)</f>
        <v>0</v>
      </c>
      <c r="F22" s="163"/>
      <c r="G22" s="160"/>
      <c r="H22" s="20"/>
    </row>
    <row r="23" spans="1:8" ht="15" customHeight="1">
      <c r="A23" s="24"/>
      <c r="B23" s="163"/>
      <c r="C23" s="173" t="s">
        <v>103</v>
      </c>
      <c r="D23" s="18">
        <f>D17-D22</f>
        <v>0</v>
      </c>
      <c r="E23" s="18">
        <f>E17-E22</f>
        <v>0</v>
      </c>
      <c r="F23" s="163"/>
      <c r="G23" s="160"/>
      <c r="H23" s="20"/>
    </row>
    <row r="24" spans="1:8" ht="15" customHeight="1">
      <c r="A24" s="28"/>
      <c r="B24" s="164"/>
      <c r="C24" s="161"/>
      <c r="D24" s="19"/>
      <c r="E24" s="19"/>
      <c r="F24" s="164"/>
      <c r="G24" s="161"/>
      <c r="H24" s="21"/>
    </row>
    <row r="25" spans="1:8" ht="15" customHeight="1">
      <c r="A25" s="31"/>
      <c r="B25" s="49" t="s">
        <v>104</v>
      </c>
      <c r="C25" s="13"/>
      <c r="D25" s="14"/>
      <c r="E25" s="14"/>
      <c r="F25" s="50"/>
      <c r="G25" s="46"/>
      <c r="H25" s="15"/>
    </row>
    <row r="26" spans="1:8" ht="15" customHeight="1">
      <c r="A26" s="23"/>
      <c r="B26" s="162"/>
      <c r="C26" s="159"/>
      <c r="D26" s="16"/>
      <c r="E26" s="16"/>
      <c r="F26" s="162"/>
      <c r="G26" s="159"/>
      <c r="H26" s="17"/>
    </row>
    <row r="27" spans="1:8" ht="15" customHeight="1">
      <c r="A27" s="24"/>
      <c r="B27" s="163"/>
      <c r="C27" s="160"/>
      <c r="D27" s="18"/>
      <c r="E27" s="18"/>
      <c r="F27" s="163"/>
      <c r="G27" s="160"/>
      <c r="H27" s="20"/>
    </row>
    <row r="28" spans="1:8" ht="15" customHeight="1">
      <c r="A28" s="24"/>
      <c r="B28" s="163"/>
      <c r="C28" s="160"/>
      <c r="D28" s="18"/>
      <c r="E28" s="18"/>
      <c r="F28" s="163"/>
      <c r="G28" s="160"/>
      <c r="H28" s="20"/>
    </row>
    <row r="29" spans="1:8" ht="15" customHeight="1">
      <c r="A29" s="28"/>
      <c r="B29" s="164"/>
      <c r="C29" s="161"/>
      <c r="D29" s="19"/>
      <c r="E29" s="19"/>
      <c r="F29" s="164"/>
      <c r="G29" s="161"/>
      <c r="H29" s="21"/>
    </row>
    <row r="30" spans="1:8" ht="15" customHeight="1">
      <c r="A30" s="31"/>
      <c r="B30" s="49" t="s">
        <v>105</v>
      </c>
      <c r="C30" s="13"/>
      <c r="D30" s="14"/>
      <c r="E30" s="14"/>
      <c r="F30" s="50"/>
      <c r="G30" s="46"/>
      <c r="H30" s="15"/>
    </row>
    <row r="31" spans="1:8" ht="15" customHeight="1">
      <c r="A31" s="23"/>
      <c r="B31" s="162"/>
      <c r="C31" s="159"/>
      <c r="D31" s="16"/>
      <c r="E31" s="16"/>
      <c r="F31" s="162"/>
      <c r="G31" s="159"/>
      <c r="H31" s="17"/>
    </row>
    <row r="32" spans="1:8" ht="15" customHeight="1">
      <c r="A32" s="24"/>
      <c r="B32" s="163"/>
      <c r="C32" s="160"/>
      <c r="D32" s="18"/>
      <c r="E32" s="18"/>
      <c r="F32" s="163"/>
      <c r="G32" s="160"/>
      <c r="H32" s="20"/>
    </row>
    <row r="33" spans="1:8" ht="15" customHeight="1">
      <c r="A33" s="24"/>
      <c r="B33" s="163"/>
      <c r="C33" s="160"/>
      <c r="D33" s="18"/>
      <c r="E33" s="18"/>
      <c r="F33" s="163"/>
      <c r="G33" s="160"/>
      <c r="H33" s="20"/>
    </row>
    <row r="34" spans="1:8" ht="15" customHeight="1">
      <c r="A34" s="28"/>
      <c r="B34" s="164"/>
      <c r="C34" s="161"/>
      <c r="D34" s="19"/>
      <c r="E34" s="19"/>
      <c r="F34" s="164"/>
      <c r="G34" s="161"/>
      <c r="H34" s="21"/>
    </row>
    <row r="35" spans="1:8" ht="15" customHeight="1">
      <c r="A35" s="31">
        <v>2271</v>
      </c>
      <c r="B35" s="49" t="s">
        <v>106</v>
      </c>
      <c r="C35" s="13"/>
      <c r="D35" s="14">
        <f>D41</f>
        <v>0</v>
      </c>
      <c r="E35" s="14">
        <v>0</v>
      </c>
      <c r="F35" s="50"/>
      <c r="G35" s="46"/>
      <c r="H35" s="15"/>
    </row>
    <row r="36" spans="1:8" ht="15" customHeight="1">
      <c r="A36" s="23"/>
      <c r="B36" s="171" t="s">
        <v>107</v>
      </c>
      <c r="C36" s="159"/>
      <c r="D36" s="16"/>
      <c r="E36" s="16"/>
      <c r="F36" s="236"/>
      <c r="G36" s="237"/>
      <c r="H36" s="17"/>
    </row>
    <row r="37" spans="1:8" ht="15" customHeight="1">
      <c r="A37" s="24"/>
      <c r="B37" s="163" t="s">
        <v>108</v>
      </c>
      <c r="C37" s="160"/>
      <c r="D37" s="18"/>
      <c r="E37" s="18"/>
      <c r="F37" s="163"/>
      <c r="G37" s="160"/>
      <c r="H37" s="20"/>
    </row>
    <row r="38" spans="1:8" ht="15" customHeight="1">
      <c r="A38" s="24"/>
      <c r="B38" s="163"/>
      <c r="C38" s="160"/>
      <c r="D38" s="18"/>
      <c r="E38" s="18"/>
      <c r="F38" s="163"/>
      <c r="G38" s="160"/>
      <c r="H38" s="20"/>
    </row>
    <row r="39" spans="1:8" ht="15" customHeight="1">
      <c r="A39" s="24"/>
      <c r="B39" s="163"/>
      <c r="C39" s="160"/>
      <c r="D39" s="18"/>
      <c r="E39" s="18"/>
      <c r="F39" s="163"/>
      <c r="G39" s="160"/>
      <c r="H39" s="20"/>
    </row>
    <row r="40" spans="1:8" ht="15" customHeight="1">
      <c r="A40" s="24"/>
      <c r="B40" s="163"/>
      <c r="C40" s="160"/>
      <c r="D40" s="19"/>
      <c r="E40" s="19"/>
      <c r="F40" s="163"/>
      <c r="G40" s="160"/>
      <c r="H40" s="20"/>
    </row>
    <row r="41" spans="1:8" ht="15" customHeight="1">
      <c r="A41" s="24"/>
      <c r="B41" s="170" t="s">
        <v>109</v>
      </c>
      <c r="C41" s="160"/>
      <c r="D41" s="16">
        <f>IF(SUM(D36:D40)&gt;SUM(E36:E40),SUM(D36:D40)-SUM(E36:E40),0)</f>
        <v>0</v>
      </c>
      <c r="E41" s="16">
        <f>IF(SUM(D36:D40)&lt;SUM(E36:E40),-SUM(D36:D40)+SUM(E36:E40),0)</f>
        <v>0</v>
      </c>
      <c r="F41" s="163"/>
      <c r="G41" s="160"/>
      <c r="H41" s="20"/>
    </row>
    <row r="42" spans="1:8" ht="15" customHeight="1">
      <c r="A42" s="24"/>
      <c r="B42" s="170"/>
      <c r="C42" s="160"/>
      <c r="D42" s="18"/>
      <c r="E42" s="18"/>
      <c r="F42" s="163"/>
      <c r="G42" s="160"/>
      <c r="H42" s="20"/>
    </row>
    <row r="43" spans="1:8" ht="15" customHeight="1">
      <c r="A43" s="24"/>
      <c r="B43" s="163"/>
      <c r="C43" s="160"/>
      <c r="D43" s="19"/>
      <c r="E43" s="19"/>
      <c r="F43" s="163"/>
      <c r="G43" s="160"/>
      <c r="H43" s="20"/>
    </row>
    <row r="44" spans="1:8" ht="15" customHeight="1">
      <c r="A44" s="24"/>
      <c r="B44" s="170" t="s">
        <v>44</v>
      </c>
      <c r="C44" s="160"/>
      <c r="D44" s="16">
        <f>D41-D42-D43</f>
        <v>0</v>
      </c>
      <c r="E44" s="16">
        <f>E41-E35-E43</f>
        <v>0</v>
      </c>
      <c r="F44" s="163"/>
      <c r="G44" s="160"/>
      <c r="H44" s="20"/>
    </row>
    <row r="45" spans="1:8" ht="15" customHeight="1">
      <c r="A45" s="28"/>
      <c r="B45" s="164"/>
      <c r="C45" s="161"/>
      <c r="D45" s="19"/>
      <c r="E45" s="19"/>
      <c r="F45" s="164"/>
      <c r="G45" s="161"/>
      <c r="H45" s="21"/>
    </row>
    <row r="46" spans="1:8" ht="15" customHeight="1">
      <c r="A46" s="31">
        <v>2272</v>
      </c>
      <c r="B46" s="49" t="s">
        <v>110</v>
      </c>
      <c r="C46" s="13"/>
      <c r="D46" s="14">
        <f>D52</f>
        <v>0</v>
      </c>
      <c r="E46" s="14">
        <v>0</v>
      </c>
      <c r="F46" s="50"/>
      <c r="G46" s="46"/>
      <c r="H46" s="15"/>
    </row>
    <row r="47" spans="1:8" ht="15" customHeight="1">
      <c r="A47" s="23"/>
      <c r="B47" s="171" t="s">
        <v>111</v>
      </c>
      <c r="C47" s="159"/>
      <c r="D47" s="16"/>
      <c r="E47" s="16"/>
      <c r="F47" s="236"/>
      <c r="G47" s="237"/>
      <c r="H47" s="17"/>
    </row>
    <row r="48" spans="1:8" ht="15" customHeight="1">
      <c r="A48" s="24"/>
      <c r="B48" s="163"/>
      <c r="C48" s="160"/>
      <c r="D48" s="18"/>
      <c r="E48" s="18"/>
      <c r="F48" s="163"/>
      <c r="G48" s="160"/>
      <c r="H48" s="20"/>
    </row>
    <row r="49" spans="1:8" ht="15" customHeight="1">
      <c r="A49" s="24"/>
      <c r="B49" s="163"/>
      <c r="C49" s="160"/>
      <c r="D49" s="18"/>
      <c r="E49" s="18"/>
      <c r="F49" s="163"/>
      <c r="G49" s="160"/>
      <c r="H49" s="20"/>
    </row>
    <row r="50" spans="1:8" ht="15" customHeight="1">
      <c r="A50" s="24"/>
      <c r="B50" s="163"/>
      <c r="C50" s="160"/>
      <c r="D50" s="18"/>
      <c r="E50" s="18"/>
      <c r="F50" s="163"/>
      <c r="G50" s="160"/>
      <c r="H50" s="20"/>
    </row>
    <row r="51" spans="1:8" ht="15" customHeight="1">
      <c r="A51" s="24"/>
      <c r="B51" s="163"/>
      <c r="C51" s="160"/>
      <c r="D51" s="19"/>
      <c r="E51" s="19"/>
      <c r="F51" s="163"/>
      <c r="G51" s="160"/>
      <c r="H51" s="20"/>
    </row>
    <row r="52" spans="1:8" ht="15" customHeight="1">
      <c r="A52" s="24"/>
      <c r="B52" s="170" t="s">
        <v>109</v>
      </c>
      <c r="C52" s="160"/>
      <c r="D52" s="16">
        <f>IF(SUM(D47:D51)&gt;SUM(E47:E51),SUM(D47:D51)-SUM(E47:E51),0)</f>
        <v>0</v>
      </c>
      <c r="E52" s="16">
        <f>IF(SUM(D47:D51)&lt;SUM(E47:E51),-SUM(D47:D51)+SUM(E47:E51),0)</f>
        <v>0</v>
      </c>
      <c r="F52" s="163"/>
      <c r="G52" s="160"/>
      <c r="H52" s="20"/>
    </row>
    <row r="53" spans="1:8" ht="15" customHeight="1">
      <c r="A53" s="24"/>
      <c r="B53" s="170" t="s">
        <v>112</v>
      </c>
      <c r="C53" s="160"/>
      <c r="D53" s="18"/>
      <c r="E53" s="18"/>
      <c r="F53" s="163"/>
      <c r="G53" s="160"/>
      <c r="H53" s="20"/>
    </row>
    <row r="54" spans="1:8" ht="15" customHeight="1">
      <c r="A54" s="24"/>
      <c r="B54" s="163"/>
      <c r="C54" s="160"/>
      <c r="D54" s="19"/>
      <c r="E54" s="19"/>
      <c r="F54" s="163"/>
      <c r="G54" s="160"/>
      <c r="H54" s="20"/>
    </row>
    <row r="55" spans="1:8" ht="15" customHeight="1">
      <c r="A55" s="24"/>
      <c r="B55" s="170" t="s">
        <v>44</v>
      </c>
      <c r="C55" s="160"/>
      <c r="D55" s="16">
        <f>D52-D53-D54</f>
        <v>0</v>
      </c>
      <c r="E55" s="16">
        <f>E52-E46-E54</f>
        <v>0</v>
      </c>
      <c r="F55" s="163"/>
      <c r="G55" s="160"/>
      <c r="H55" s="20"/>
    </row>
    <row r="56" spans="1:8" ht="15" customHeight="1">
      <c r="A56" s="28"/>
      <c r="B56" s="164"/>
      <c r="C56" s="161"/>
      <c r="D56" s="19"/>
      <c r="E56" s="19"/>
      <c r="F56" s="164"/>
      <c r="G56" s="161"/>
      <c r="H56" s="21"/>
    </row>
    <row r="57" spans="1:8" ht="15" customHeight="1">
      <c r="A57" s="31">
        <v>2273</v>
      </c>
      <c r="B57" s="49" t="s">
        <v>113</v>
      </c>
      <c r="C57" s="13"/>
      <c r="D57" s="14">
        <f>D61</f>
        <v>0</v>
      </c>
      <c r="E57" s="14">
        <v>0</v>
      </c>
      <c r="F57" s="50"/>
      <c r="G57" s="46"/>
      <c r="H57" s="15"/>
    </row>
    <row r="58" spans="1:8" ht="15" customHeight="1">
      <c r="A58" s="23"/>
      <c r="B58" s="171" t="s">
        <v>111</v>
      </c>
      <c r="C58" s="159"/>
      <c r="D58" s="16"/>
      <c r="E58" s="16"/>
      <c r="F58" s="162"/>
      <c r="G58" s="159"/>
      <c r="H58" s="17"/>
    </row>
    <row r="59" spans="1:8" ht="15" customHeight="1">
      <c r="A59" s="24"/>
      <c r="B59" s="163"/>
      <c r="C59" s="160"/>
      <c r="D59" s="18"/>
      <c r="E59" s="18"/>
      <c r="F59" s="163"/>
      <c r="G59" s="160"/>
      <c r="H59" s="20"/>
    </row>
    <row r="60" spans="1:8" ht="15" customHeight="1">
      <c r="A60" s="24"/>
      <c r="B60" s="163"/>
      <c r="C60" s="160"/>
      <c r="D60" s="19"/>
      <c r="E60" s="19"/>
      <c r="F60" s="163"/>
      <c r="G60" s="160"/>
      <c r="H60" s="20"/>
    </row>
    <row r="61" spans="1:8" ht="15" customHeight="1">
      <c r="A61" s="24"/>
      <c r="B61" s="170" t="s">
        <v>109</v>
      </c>
      <c r="C61" s="160"/>
      <c r="D61" s="16">
        <f>IF(SUM(D58:D60)&gt;SUM(E58:E60),SUM(D58:D60)-SUM(E58:E60),0)</f>
        <v>0</v>
      </c>
      <c r="E61" s="16">
        <f>IF(SUM(D58:D60)&lt;SUM(E58:E60),-SUM(D58:D60)+SUM(E58:E60),0)</f>
        <v>0</v>
      </c>
      <c r="F61" s="163"/>
      <c r="G61" s="160"/>
      <c r="H61" s="20"/>
    </row>
    <row r="62" spans="1:8" ht="15" customHeight="1">
      <c r="A62" s="24"/>
      <c r="B62" s="170"/>
      <c r="C62" s="160"/>
      <c r="D62" s="18"/>
      <c r="E62" s="18"/>
      <c r="F62" s="163"/>
      <c r="G62" s="160"/>
      <c r="H62" s="20"/>
    </row>
    <row r="63" spans="1:8" ht="15" customHeight="1">
      <c r="A63" s="24"/>
      <c r="B63" s="163"/>
      <c r="C63" s="160"/>
      <c r="D63" s="19"/>
      <c r="E63" s="19"/>
      <c r="F63" s="163"/>
      <c r="G63" s="160"/>
      <c r="H63" s="20"/>
    </row>
    <row r="64" spans="1:8" ht="15" customHeight="1">
      <c r="A64" s="24"/>
      <c r="B64" s="170" t="s">
        <v>44</v>
      </c>
      <c r="C64" s="160"/>
      <c r="D64" s="16">
        <f>D61-D62-D63</f>
        <v>0</v>
      </c>
      <c r="E64" s="16">
        <f>E61-E57-E63</f>
        <v>0</v>
      </c>
      <c r="F64" s="163"/>
      <c r="G64" s="160"/>
      <c r="H64" s="20"/>
    </row>
    <row r="65" spans="1:8" ht="15" customHeight="1">
      <c r="A65" s="28"/>
      <c r="B65" s="164"/>
      <c r="C65" s="161"/>
      <c r="D65" s="19"/>
      <c r="E65" s="19"/>
      <c r="F65" s="164"/>
      <c r="G65" s="161"/>
      <c r="H65" s="21"/>
    </row>
    <row r="66" spans="1:8" ht="15" customHeight="1">
      <c r="A66" s="31">
        <v>2279</v>
      </c>
      <c r="B66" s="49" t="s">
        <v>114</v>
      </c>
      <c r="C66" s="13"/>
      <c r="D66" s="14">
        <f>D72</f>
        <v>0</v>
      </c>
      <c r="E66" s="14">
        <v>0</v>
      </c>
      <c r="F66" s="50"/>
      <c r="G66" s="46"/>
      <c r="H66" s="15"/>
    </row>
    <row r="67" spans="1:8" ht="15" customHeight="1">
      <c r="A67" s="23"/>
      <c r="B67" s="171" t="s">
        <v>115</v>
      </c>
      <c r="C67" s="159"/>
      <c r="D67" s="16"/>
      <c r="E67" s="16"/>
      <c r="F67" s="236"/>
      <c r="G67" s="159"/>
      <c r="H67" s="17"/>
    </row>
    <row r="68" spans="1:8" ht="15" customHeight="1">
      <c r="A68" s="24"/>
      <c r="B68" s="163"/>
      <c r="C68" s="160"/>
      <c r="D68" s="18"/>
      <c r="E68" s="18"/>
      <c r="F68" s="163"/>
      <c r="G68" s="160"/>
      <c r="H68" s="20"/>
    </row>
    <row r="69" spans="1:8" ht="15" customHeight="1">
      <c r="A69" s="24"/>
      <c r="B69" s="163"/>
      <c r="C69" s="160"/>
      <c r="D69" s="18"/>
      <c r="E69" s="18"/>
      <c r="F69" s="163"/>
      <c r="G69" s="160"/>
      <c r="H69" s="20"/>
    </row>
    <row r="70" spans="1:8" ht="15" customHeight="1">
      <c r="A70" s="24"/>
      <c r="B70" s="163"/>
      <c r="C70" s="160"/>
      <c r="D70" s="18"/>
      <c r="E70" s="18"/>
      <c r="F70" s="163"/>
      <c r="G70" s="160"/>
      <c r="H70" s="20"/>
    </row>
    <row r="71" spans="1:8" ht="15" customHeight="1">
      <c r="A71" s="24"/>
      <c r="B71" s="163"/>
      <c r="C71" s="160"/>
      <c r="D71" s="19"/>
      <c r="E71" s="19"/>
      <c r="F71" s="163"/>
      <c r="G71" s="160"/>
      <c r="H71" s="20"/>
    </row>
    <row r="72" spans="1:8" ht="15" customHeight="1">
      <c r="A72" s="24"/>
      <c r="B72" s="170" t="s">
        <v>109</v>
      </c>
      <c r="C72" s="160"/>
      <c r="D72" s="16">
        <f>IF(SUM(D67:D71)&gt;SUM(E67:E71),SUM(D67:D71)-SUM(E67:E71),0)</f>
        <v>0</v>
      </c>
      <c r="E72" s="16">
        <f>IF(SUM(D67:D71)&lt;SUM(E67:E71),-SUM(D67:D71)+SUM(E67:E71),0)</f>
        <v>0</v>
      </c>
      <c r="F72" s="163"/>
      <c r="G72" s="160"/>
      <c r="H72" s="20"/>
    </row>
    <row r="73" spans="1:8" ht="15" customHeight="1">
      <c r="A73" s="24"/>
      <c r="B73" s="170" t="s">
        <v>112</v>
      </c>
      <c r="C73" s="160"/>
      <c r="D73" s="18"/>
      <c r="E73" s="18"/>
      <c r="F73" s="163"/>
      <c r="G73" s="160"/>
      <c r="H73" s="20"/>
    </row>
    <row r="74" spans="1:8" ht="15" customHeight="1">
      <c r="A74" s="24"/>
      <c r="B74" s="163"/>
      <c r="C74" s="160"/>
      <c r="D74" s="19"/>
      <c r="E74" s="19"/>
      <c r="F74" s="163"/>
      <c r="G74" s="160"/>
      <c r="H74" s="20"/>
    </row>
    <row r="75" spans="1:8" ht="15" customHeight="1">
      <c r="A75" s="24"/>
      <c r="B75" s="170" t="s">
        <v>44</v>
      </c>
      <c r="C75" s="160"/>
      <c r="D75" s="16">
        <f>D72-D73-D74</f>
        <v>0</v>
      </c>
      <c r="E75" s="16">
        <f>E72-E73-E74</f>
        <v>0</v>
      </c>
      <c r="F75" s="163"/>
      <c r="G75" s="160"/>
      <c r="H75" s="20"/>
    </row>
    <row r="76" spans="1:8" ht="15" customHeight="1">
      <c r="A76" s="28"/>
      <c r="B76" s="164"/>
      <c r="C76" s="161"/>
      <c r="D76" s="19"/>
      <c r="E76" s="19"/>
      <c r="F76" s="164"/>
      <c r="G76" s="161"/>
      <c r="H76" s="21"/>
    </row>
    <row r="77" spans="1:8" ht="15" customHeight="1">
      <c r="A77" s="142">
        <v>437</v>
      </c>
      <c r="B77" s="51" t="s">
        <v>116</v>
      </c>
      <c r="C77" s="143"/>
      <c r="D77" s="144">
        <f>D83</f>
        <v>0</v>
      </c>
      <c r="E77" s="144">
        <f>E83</f>
        <v>0</v>
      </c>
      <c r="F77" s="145"/>
      <c r="G77" s="52"/>
      <c r="H77" s="146"/>
    </row>
    <row r="78" spans="1:8" ht="15" customHeight="1">
      <c r="A78" s="147"/>
      <c r="B78" s="169" t="s">
        <v>115</v>
      </c>
      <c r="C78" s="165"/>
      <c r="D78" s="148"/>
      <c r="E78" s="148"/>
      <c r="F78" s="167"/>
      <c r="G78" s="165"/>
      <c r="H78" s="149"/>
    </row>
    <row r="79" spans="1:8" ht="15" customHeight="1">
      <c r="A79" s="150"/>
      <c r="B79" s="163"/>
      <c r="C79" s="160"/>
      <c r="D79" s="18"/>
      <c r="E79" s="18"/>
      <c r="F79" s="163"/>
      <c r="G79" s="160"/>
      <c r="H79" s="151"/>
    </row>
    <row r="80" spans="1:8" ht="15" customHeight="1">
      <c r="A80" s="150"/>
      <c r="B80" s="163"/>
      <c r="C80" s="160"/>
      <c r="D80" s="18"/>
      <c r="E80" s="18"/>
      <c r="F80" s="163"/>
      <c r="G80" s="160"/>
      <c r="H80" s="151"/>
    </row>
    <row r="81" spans="1:10" ht="15" customHeight="1">
      <c r="A81" s="150"/>
      <c r="B81" s="163"/>
      <c r="C81" s="160"/>
      <c r="D81" s="18"/>
      <c r="E81" s="18"/>
      <c r="F81" s="163"/>
      <c r="G81" s="160"/>
      <c r="H81" s="151"/>
    </row>
    <row r="82" spans="1:10" ht="15" customHeight="1">
      <c r="A82" s="150"/>
      <c r="B82" s="163"/>
      <c r="C82" s="160"/>
      <c r="D82" s="19"/>
      <c r="E82" s="19"/>
      <c r="F82" s="163"/>
      <c r="G82" s="160"/>
      <c r="H82" s="151"/>
    </row>
    <row r="83" spans="1:10" ht="15" customHeight="1">
      <c r="A83" s="150"/>
      <c r="B83" s="170" t="s">
        <v>109</v>
      </c>
      <c r="C83" s="160"/>
      <c r="D83" s="16">
        <f>IF(SUM(D78:D82)&gt;SUM(E78:E82),SUM(D78:D82)-SUM(E78:E82),0)</f>
        <v>0</v>
      </c>
      <c r="E83" s="16">
        <f>IF(SUM(D78:D82)&lt;SUM(E78:E82),-SUM(D78:D82)+SUM(E78:E82),0)</f>
        <v>0</v>
      </c>
      <c r="F83" s="163"/>
      <c r="G83" s="160"/>
      <c r="H83" s="151"/>
    </row>
    <row r="84" spans="1:10" ht="15" customHeight="1">
      <c r="A84" s="150"/>
      <c r="B84" s="170" t="s">
        <v>112</v>
      </c>
      <c r="C84" s="160"/>
      <c r="D84" s="18"/>
      <c r="E84" s="18"/>
      <c r="F84" s="163"/>
      <c r="G84" s="160"/>
      <c r="H84" s="151"/>
    </row>
    <row r="85" spans="1:10" ht="15" customHeight="1">
      <c r="A85" s="150"/>
      <c r="B85" s="163"/>
      <c r="C85" s="160"/>
      <c r="D85" s="19"/>
      <c r="E85" s="19"/>
      <c r="F85" s="163"/>
      <c r="G85" s="160"/>
      <c r="H85" s="151"/>
    </row>
    <row r="86" spans="1:10" ht="15" customHeight="1">
      <c r="A86" s="150"/>
      <c r="B86" s="170" t="s">
        <v>44</v>
      </c>
      <c r="C86" s="160"/>
      <c r="D86" s="16">
        <f>D83-D84-D85</f>
        <v>0</v>
      </c>
      <c r="E86" s="16">
        <f>E83-E84-E85</f>
        <v>0</v>
      </c>
      <c r="F86" s="163"/>
      <c r="G86" s="160"/>
      <c r="H86" s="151"/>
    </row>
    <row r="87" spans="1:10" ht="15" customHeight="1">
      <c r="A87" s="152"/>
      <c r="B87" s="168"/>
      <c r="C87" s="166"/>
      <c r="D87" s="153"/>
      <c r="E87" s="153"/>
      <c r="F87" s="168"/>
      <c r="G87" s="166"/>
      <c r="H87" s="154"/>
      <c r="I87" s="55"/>
      <c r="J87" s="55"/>
    </row>
    <row r="88" spans="1:10" ht="15" customHeight="1">
      <c r="A88" s="54"/>
      <c r="B88" s="54"/>
      <c r="C88" s="54"/>
      <c r="D88" s="90"/>
      <c r="E88" s="90"/>
      <c r="F88" s="54"/>
      <c r="G88" s="54"/>
      <c r="H88" s="54"/>
      <c r="I88" s="55"/>
      <c r="J88" s="55"/>
    </row>
    <row r="89" spans="1:10" ht="15" customHeight="1">
      <c r="A89" s="54"/>
      <c r="B89" s="54"/>
      <c r="C89" s="54"/>
      <c r="D89" s="90"/>
      <c r="E89" s="90"/>
      <c r="F89" s="54"/>
      <c r="G89" s="54"/>
      <c r="H89" s="54"/>
      <c r="I89" s="55"/>
      <c r="J89" s="55"/>
    </row>
    <row r="90" spans="1:10" ht="15" customHeight="1">
      <c r="A90" s="86" t="s">
        <v>67</v>
      </c>
      <c r="B90" s="54"/>
      <c r="C90" s="54"/>
      <c r="D90" s="54"/>
      <c r="E90" s="54"/>
      <c r="F90" s="54"/>
      <c r="G90" s="54"/>
      <c r="H90" s="54"/>
      <c r="I90" s="55"/>
      <c r="J90" s="55"/>
    </row>
  </sheetData>
  <mergeCells count="1">
    <mergeCell ref="F15:G15"/>
  </mergeCells>
  <pageMargins left="0.51181100000000002" right="0.27559099999999997" top="0.59055100000000005" bottom="0.43307099999999998" header="0.31496099999999999" footer="0.23622000000000001"/>
  <pageSetup scale="90" orientation="portrait"/>
  <headerFooter>
    <oddFooter>&amp;C&amp;"Univers 45 Light,Regular"&amp;8&amp;K00000020/12/2015, 12:17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bed1ab-1949-4c80-bea9-52ff34f14e34" xsi:nil="true"/>
    <lcf76f155ced4ddcb4097134ff3c332f xmlns="02994d29-f5de-4f29-a149-b6e637259a3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01D3F4-34E6-428D-BBDA-958159F31F57}"/>
</file>

<file path=customXml/itemProps2.xml><?xml version="1.0" encoding="utf-8"?>
<ds:datastoreItem xmlns:ds="http://schemas.openxmlformats.org/officeDocument/2006/customXml" ds:itemID="{BA2F3788-DF98-4509-A307-97504F75460A}"/>
</file>

<file path=customXml/itemProps3.xml><?xml version="1.0" encoding="utf-8"?>
<ds:datastoreItem xmlns:ds="http://schemas.openxmlformats.org/officeDocument/2006/customXml" ds:itemID="{3FEE8449-42BA-4EFA-BABA-4A2E5BD076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Antoine HUEBER</cp:lastModifiedBy>
  <cp:revision/>
  <dcterms:created xsi:type="dcterms:W3CDTF">2024-10-01T06:43:57Z</dcterms:created>
  <dcterms:modified xsi:type="dcterms:W3CDTF">2024-12-09T08:28:54Z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