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2E2F74E9-71B6-8849-8CD5-C235F0DEB13A}" xr6:coauthVersionLast="47" xr6:coauthVersionMax="47" xr10:uidLastSave="{00000000-0000-0000-0000-000000000000}"/>
  <bookViews>
    <workbookView xWindow="-20" yWindow="500" windowWidth="38400" windowHeight="19380" xr2:uid="{00000000-000D-0000-FFFF-FFFF00000000}"/>
  </bookViews>
  <sheets>
    <sheet name="synthèse" sheetId="1" r:id="rId1"/>
    <sheet name="E1 (1)" sheetId="2" r:id="rId2"/>
    <sheet name="E1 (2)" sheetId="3" r:id="rId3"/>
    <sheet name="E2 (1)" sheetId="4" r:id="rId4"/>
    <sheet name="E2 (2)" sheetId="5" r:id="rId5"/>
    <sheet name="E 3" sheetId="6" r:id="rId6"/>
    <sheet name="E4 (1)" sheetId="7" r:id="rId7"/>
    <sheet name="E4 (3)" sheetId="8" r:id="rId8"/>
    <sheet name="E4 (4)" sheetId="9" r:id="rId9"/>
    <sheet name="E 5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E43" i="9" s="1"/>
  <c r="E45" i="9" s="1"/>
  <c r="F37" i="9"/>
  <c r="F43" i="9" s="1"/>
  <c r="F45" i="9" s="1"/>
  <c r="G37" i="9"/>
  <c r="G43" i="9" s="1"/>
  <c r="G45" i="9" s="1"/>
  <c r="H37" i="9"/>
  <c r="H43" i="9" s="1"/>
  <c r="H45" i="9" s="1"/>
  <c r="I37" i="9"/>
  <c r="I43" i="9" s="1"/>
  <c r="I45" i="9" s="1"/>
  <c r="J37" i="9"/>
  <c r="J43" i="9" s="1"/>
  <c r="J45" i="9" s="1"/>
  <c r="K37" i="9"/>
  <c r="K43" i="9" s="1"/>
  <c r="K45" i="9" s="1"/>
  <c r="L37" i="9"/>
  <c r="L43" i="9" s="1"/>
  <c r="L45" i="9" s="1"/>
  <c r="M39" i="9"/>
  <c r="M28" i="9"/>
  <c r="M26" i="9"/>
  <c r="M31" i="9"/>
  <c r="B31" i="2"/>
  <c r="E43" i="11" l="1"/>
  <c r="D43" i="11"/>
  <c r="C43" i="11"/>
  <c r="F42" i="11"/>
  <c r="F41" i="11"/>
  <c r="F40" i="11"/>
  <c r="F39" i="11"/>
  <c r="F38" i="11"/>
  <c r="F37" i="11"/>
  <c r="F43" i="11" s="1"/>
  <c r="F36" i="11"/>
  <c r="B36" i="11"/>
  <c r="D29" i="11"/>
  <c r="D47" i="11" s="1"/>
  <c r="C29" i="11"/>
  <c r="F29" i="11" s="1"/>
  <c r="F28" i="11"/>
  <c r="E28" i="11"/>
  <c r="F27" i="11"/>
  <c r="E27" i="11"/>
  <c r="F26" i="11"/>
  <c r="E26" i="11"/>
  <c r="F25" i="11"/>
  <c r="E25" i="11"/>
  <c r="F24" i="11"/>
  <c r="E24" i="11"/>
  <c r="F23" i="11"/>
  <c r="E23" i="11"/>
  <c r="F22" i="11"/>
  <c r="E22" i="11"/>
  <c r="E29" i="11" s="1"/>
  <c r="G31" i="11" s="1"/>
  <c r="B8" i="11"/>
  <c r="B7" i="11"/>
  <c r="B5" i="11"/>
  <c r="B4" i="11"/>
  <c r="D37" i="9"/>
  <c r="D43" i="9" s="1"/>
  <c r="D45" i="9" s="1"/>
  <c r="M34" i="9"/>
  <c r="M37" i="9" s="1"/>
  <c r="M43" i="9" s="1"/>
  <c r="M45" i="9" s="1"/>
  <c r="B8" i="9"/>
  <c r="B7" i="9"/>
  <c r="B5" i="9"/>
  <c r="B4" i="9"/>
  <c r="F37" i="8"/>
  <c r="C37" i="8"/>
  <c r="F36" i="8"/>
  <c r="C36" i="8"/>
  <c r="F35" i="8"/>
  <c r="C35" i="8"/>
  <c r="F34" i="8"/>
  <c r="C34" i="8"/>
  <c r="F33" i="8"/>
  <c r="C33" i="8"/>
  <c r="F32" i="8"/>
  <c r="C32" i="8"/>
  <c r="F31" i="8"/>
  <c r="C31" i="8"/>
  <c r="F30" i="8"/>
  <c r="C30" i="8"/>
  <c r="F29" i="8"/>
  <c r="C29" i="8"/>
  <c r="F28" i="8"/>
  <c r="C28" i="8"/>
  <c r="F27" i="8"/>
  <c r="C27" i="8"/>
  <c r="F26" i="8"/>
  <c r="C26" i="8"/>
  <c r="F25" i="8"/>
  <c r="C25" i="8"/>
  <c r="F24" i="8"/>
  <c r="C24" i="8"/>
  <c r="F23" i="8"/>
  <c r="C23" i="8"/>
  <c r="F22" i="8"/>
  <c r="C22" i="8"/>
  <c r="F21" i="8"/>
  <c r="C21" i="8"/>
  <c r="F20" i="8"/>
  <c r="C20" i="8"/>
  <c r="B8" i="8"/>
  <c r="B7" i="8"/>
  <c r="B5" i="8"/>
  <c r="B4" i="8"/>
  <c r="E43" i="7"/>
  <c r="D43" i="7"/>
  <c r="C43" i="7"/>
  <c r="F42" i="7"/>
  <c r="F41" i="7"/>
  <c r="F40" i="7"/>
  <c r="F39" i="7"/>
  <c r="F38" i="7"/>
  <c r="F37" i="7"/>
  <c r="F36" i="7"/>
  <c r="F43" i="7" s="1"/>
  <c r="F29" i="7"/>
  <c r="D29" i="7"/>
  <c r="C29" i="7"/>
  <c r="C47" i="7" s="1"/>
  <c r="F47" i="7" s="1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E29" i="7" s="1"/>
  <c r="G31" i="7" s="1"/>
  <c r="B8" i="7"/>
  <c r="B7" i="7"/>
  <c r="B5" i="7"/>
  <c r="B4" i="7"/>
  <c r="E45" i="6"/>
  <c r="D45" i="6"/>
  <c r="C45" i="6"/>
  <c r="F44" i="6"/>
  <c r="F43" i="6"/>
  <c r="F42" i="6"/>
  <c r="F41" i="6"/>
  <c r="F40" i="6"/>
  <c r="F39" i="6"/>
  <c r="F45" i="6" s="1"/>
  <c r="F38" i="6"/>
  <c r="B38" i="6"/>
  <c r="D31" i="6"/>
  <c r="D49" i="6" s="1"/>
  <c r="C31" i="6"/>
  <c r="F31" i="6" s="1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E31" i="6" s="1"/>
  <c r="G33" i="6" s="1"/>
  <c r="B8" i="6"/>
  <c r="B7" i="6"/>
  <c r="B5" i="6"/>
  <c r="B4" i="6"/>
  <c r="H45" i="5"/>
  <c r="I45" i="5" s="1"/>
  <c r="E45" i="5"/>
  <c r="H44" i="5"/>
  <c r="I44" i="5" s="1"/>
  <c r="E44" i="5"/>
  <c r="H43" i="5"/>
  <c r="I43" i="5" s="1"/>
  <c r="E43" i="5"/>
  <c r="H42" i="5"/>
  <c r="I42" i="5" s="1"/>
  <c r="E42" i="5"/>
  <c r="H41" i="5"/>
  <c r="I41" i="5" s="1"/>
  <c r="E41" i="5"/>
  <c r="H40" i="5"/>
  <c r="I40" i="5" s="1"/>
  <c r="E40" i="5"/>
  <c r="H39" i="5"/>
  <c r="I39" i="5" s="1"/>
  <c r="E39" i="5"/>
  <c r="H38" i="5"/>
  <c r="I38" i="5" s="1"/>
  <c r="E38" i="5"/>
  <c r="H37" i="5"/>
  <c r="I37" i="5" s="1"/>
  <c r="E37" i="5"/>
  <c r="H36" i="5"/>
  <c r="I36" i="5" s="1"/>
  <c r="E36" i="5"/>
  <c r="H35" i="5"/>
  <c r="I35" i="5" s="1"/>
  <c r="E35" i="5"/>
  <c r="H34" i="5"/>
  <c r="I34" i="5" s="1"/>
  <c r="E34" i="5"/>
  <c r="H33" i="5"/>
  <c r="I33" i="5" s="1"/>
  <c r="E33" i="5"/>
  <c r="H32" i="5"/>
  <c r="I32" i="5" s="1"/>
  <c r="E32" i="5"/>
  <c r="H31" i="5"/>
  <c r="I31" i="5" s="1"/>
  <c r="E31" i="5"/>
  <c r="H30" i="5"/>
  <c r="I30" i="5" s="1"/>
  <c r="E30" i="5"/>
  <c r="H29" i="5"/>
  <c r="I29" i="5" s="1"/>
  <c r="E29" i="5"/>
  <c r="H28" i="5"/>
  <c r="I28" i="5" s="1"/>
  <c r="E28" i="5"/>
  <c r="H27" i="5"/>
  <c r="I27" i="5" s="1"/>
  <c r="E27" i="5"/>
  <c r="H26" i="5"/>
  <c r="I26" i="5" s="1"/>
  <c r="E26" i="5"/>
  <c r="H25" i="5"/>
  <c r="I25" i="5" s="1"/>
  <c r="E25" i="5"/>
  <c r="H24" i="5"/>
  <c r="I24" i="5" s="1"/>
  <c r="E24" i="5"/>
  <c r="B8" i="5"/>
  <c r="B7" i="5"/>
  <c r="B5" i="5"/>
  <c r="B4" i="5"/>
  <c r="E38" i="4"/>
  <c r="D38" i="4"/>
  <c r="C38" i="4"/>
  <c r="F37" i="4"/>
  <c r="F36" i="4"/>
  <c r="F35" i="4"/>
  <c r="F34" i="4"/>
  <c r="F33" i="4"/>
  <c r="F32" i="4"/>
  <c r="F31" i="4"/>
  <c r="D25" i="4"/>
  <c r="C25" i="4"/>
  <c r="F25" i="4" s="1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E25" i="4" s="1"/>
  <c r="G27" i="4" s="1"/>
  <c r="B8" i="4"/>
  <c r="B7" i="4"/>
  <c r="B5" i="4"/>
  <c r="B4" i="4"/>
  <c r="J45" i="3"/>
  <c r="I45" i="3"/>
  <c r="E45" i="3"/>
  <c r="I44" i="3"/>
  <c r="J44" i="3" s="1"/>
  <c r="E44" i="3"/>
  <c r="I43" i="3"/>
  <c r="J43" i="3" s="1"/>
  <c r="E43" i="3"/>
  <c r="I42" i="3"/>
  <c r="J42" i="3" s="1"/>
  <c r="E42" i="3"/>
  <c r="I41" i="3"/>
  <c r="J41" i="3" s="1"/>
  <c r="E41" i="3"/>
  <c r="I40" i="3"/>
  <c r="J40" i="3" s="1"/>
  <c r="E40" i="3"/>
  <c r="I39" i="3"/>
  <c r="J39" i="3" s="1"/>
  <c r="E39" i="3"/>
  <c r="I38" i="3"/>
  <c r="J38" i="3" s="1"/>
  <c r="E38" i="3"/>
  <c r="I37" i="3"/>
  <c r="J37" i="3" s="1"/>
  <c r="E37" i="3"/>
  <c r="I36" i="3"/>
  <c r="J36" i="3" s="1"/>
  <c r="E36" i="3"/>
  <c r="I35" i="3"/>
  <c r="J35" i="3" s="1"/>
  <c r="E35" i="3"/>
  <c r="I34" i="3"/>
  <c r="J34" i="3" s="1"/>
  <c r="E34" i="3"/>
  <c r="I33" i="3"/>
  <c r="J33" i="3" s="1"/>
  <c r="E33" i="3"/>
  <c r="I32" i="3"/>
  <c r="J32" i="3" s="1"/>
  <c r="E32" i="3"/>
  <c r="I31" i="3"/>
  <c r="J31" i="3" s="1"/>
  <c r="E31" i="3"/>
  <c r="I30" i="3"/>
  <c r="J30" i="3" s="1"/>
  <c r="E30" i="3"/>
  <c r="I29" i="3"/>
  <c r="J29" i="3" s="1"/>
  <c r="E29" i="3"/>
  <c r="I28" i="3"/>
  <c r="J28" i="3" s="1"/>
  <c r="E28" i="3"/>
  <c r="I27" i="3"/>
  <c r="J27" i="3" s="1"/>
  <c r="E27" i="3"/>
  <c r="I26" i="3"/>
  <c r="J26" i="3" s="1"/>
  <c r="E26" i="3"/>
  <c r="I25" i="3"/>
  <c r="J25" i="3" s="1"/>
  <c r="E25" i="3"/>
  <c r="I24" i="3"/>
  <c r="J24" i="3" s="1"/>
  <c r="E24" i="3"/>
  <c r="B8" i="3"/>
  <c r="B7" i="3"/>
  <c r="B5" i="3"/>
  <c r="B4" i="3"/>
  <c r="E38" i="2"/>
  <c r="D38" i="2"/>
  <c r="C38" i="2"/>
  <c r="C42" i="2" s="1"/>
  <c r="F42" i="2" s="1"/>
  <c r="F37" i="2"/>
  <c r="F36" i="2"/>
  <c r="F35" i="2"/>
  <c r="F34" i="2"/>
  <c r="F33" i="2"/>
  <c r="F32" i="2"/>
  <c r="F31" i="2"/>
  <c r="F38" i="2" s="1"/>
  <c r="F24" i="2"/>
  <c r="D24" i="2"/>
  <c r="D42" i="2" s="1"/>
  <c r="E42" i="2" s="1"/>
  <c r="C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E24" i="2" s="1"/>
  <c r="G26" i="2" s="1"/>
  <c r="B8" i="2"/>
  <c r="B7" i="2"/>
  <c r="B5" i="2"/>
  <c r="B4" i="2"/>
  <c r="F38" i="8" l="1"/>
  <c r="E46" i="5"/>
  <c r="E48" i="5" s="1"/>
  <c r="F38" i="4"/>
  <c r="D42" i="4"/>
  <c r="E46" i="3"/>
  <c r="E48" i="3" s="1"/>
  <c r="J46" i="3"/>
  <c r="I46" i="5"/>
  <c r="D47" i="7"/>
  <c r="E47" i="7" s="1"/>
  <c r="C42" i="4"/>
  <c r="F42" i="4" s="1"/>
  <c r="C49" i="6"/>
  <c r="F49" i="6" s="1"/>
  <c r="C47" i="11"/>
  <c r="F47" i="11" s="1"/>
  <c r="E47" i="11" l="1"/>
  <c r="E49" i="6"/>
  <c r="E42" i="4"/>
</calcChain>
</file>

<file path=xl/sharedStrings.xml><?xml version="1.0" encoding="utf-8"?>
<sst xmlns="http://schemas.openxmlformats.org/spreadsheetml/2006/main" count="438" uniqueCount="172">
  <si>
    <t>Rubrique</t>
  </si>
  <si>
    <t>N° série</t>
  </si>
  <si>
    <t>N° page</t>
  </si>
  <si>
    <t>E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</si>
  <si>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</si>
  <si>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</si>
  <si>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</si>
  <si>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</si>
  <si>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</si>
  <si>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</si>
  <si>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Stocks</t>
  </si>
  <si>
    <t>Revu par :</t>
  </si>
  <si>
    <t>Contrôles :</t>
  </si>
  <si>
    <t>Synthèse</t>
  </si>
  <si>
    <t>Feuilles de travail :</t>
  </si>
  <si>
    <t>E1 (1)</t>
  </si>
  <si>
    <t>Synthèse stocks matières premières</t>
  </si>
  <si>
    <t>E1 (2)</t>
  </si>
  <si>
    <t>Sondages sur stocks de matières premières</t>
  </si>
  <si>
    <t>E2 (1)</t>
  </si>
  <si>
    <t>Synthèse stocks fournitures / matières consommables</t>
  </si>
  <si>
    <t>E2 (2)</t>
  </si>
  <si>
    <t>Sondages sur stocks de fournitures/matières consommables</t>
  </si>
  <si>
    <t>E 3</t>
  </si>
  <si>
    <t>Synthèse stocks marchandises</t>
  </si>
  <si>
    <t>E 4 (1)</t>
  </si>
  <si>
    <t>Produits et travaux en cours</t>
  </si>
  <si>
    <t>E 4 (3)</t>
  </si>
  <si>
    <t>Pertes à terminaison sur produits encours</t>
  </si>
  <si>
    <t>E 4 (4)</t>
  </si>
  <si>
    <t>Pertes à terminaison sur chantiers en cours (BTP)</t>
  </si>
  <si>
    <t>E 5</t>
  </si>
  <si>
    <t>Produits finis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</si>
  <si>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</si>
  <si>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</si>
  <si>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</si>
  <si>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</si>
  <si>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</si>
  <si>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Objectif de contrôle :</t>
  </si>
  <si>
    <t>S'assurer de l'existence d'un état détaillé de l'inventaire physique, émanant de la direction</t>
  </si>
  <si>
    <t>Stock bruts matières premières</t>
  </si>
  <si>
    <t>Compte</t>
  </si>
  <si>
    <t>Libellé</t>
  </si>
  <si>
    <t>Stock Brut N-1</t>
  </si>
  <si>
    <t>Stock Brut N</t>
  </si>
  <si>
    <t>Variation N- N-1</t>
  </si>
  <si>
    <t>%</t>
  </si>
  <si>
    <t>Ref</t>
  </si>
  <si>
    <t>12xx</t>
  </si>
  <si>
    <t>Matières premières</t>
  </si>
  <si>
    <t>TOTAUX 1</t>
  </si>
  <si>
    <t>compte 48xx :</t>
  </si>
  <si>
    <t>Dépréciation provisions / stocks</t>
  </si>
  <si>
    <t>Catégorie de stock</t>
  </si>
  <si>
    <t>Ouverture de l'exercice</t>
  </si>
  <si>
    <t>Dotation c/xxxx</t>
  </si>
  <si>
    <t>Reprise c/xxxx</t>
  </si>
  <si>
    <t>Cloture de l'exercice</t>
  </si>
  <si>
    <t>TOTAUX 2</t>
  </si>
  <si>
    <t>N-1</t>
  </si>
  <si>
    <t>N</t>
  </si>
  <si>
    <t>Variation</t>
  </si>
  <si>
    <t>STOCK NET (1-2)</t>
  </si>
  <si>
    <t>Conclusion :</t>
  </si>
  <si>
    <t>- Effectuer des sondages sur les PU par rapport au factures d'achat.</t>
  </si>
  <si>
    <t>- S'assurer de la permanence de la méthode de valorisation</t>
  </si>
  <si>
    <t>Travaux</t>
  </si>
  <si>
    <r>
      <t xml:space="preserve">Sonder au moins </t>
    </r>
    <r>
      <rPr>
        <b/>
        <sz val="10"/>
        <color indexed="12"/>
        <rFont val="Arial"/>
        <family val="2"/>
      </rPr>
      <t xml:space="preserve">… [à définir, mini 20%] </t>
    </r>
    <r>
      <rPr>
        <b/>
        <sz val="10"/>
        <color indexed="9"/>
        <rFont val="Arial"/>
        <family val="2"/>
      </rPr>
      <t>% du stock en valeur à partir de l'extraction info de la GPAO du stock classé par valeur décroissante</t>
    </r>
  </si>
  <si>
    <t>1 * 2</t>
  </si>
  <si>
    <t>4 = 3 - 2</t>
  </si>
  <si>
    <t>4 * 1</t>
  </si>
  <si>
    <t>Code Article</t>
  </si>
  <si>
    <t>Qté Stock</t>
  </si>
  <si>
    <t>P.U</t>
  </si>
  <si>
    <t>Val. Stock</t>
  </si>
  <si>
    <t>Nom fournisseur</t>
  </si>
  <si>
    <t>Ref fact testée</t>
  </si>
  <si>
    <t>P.U/factures</t>
  </si>
  <si>
    <t>Diff P.U</t>
  </si>
  <si>
    <t>Ecart global</t>
  </si>
  <si>
    <t>Réf.</t>
  </si>
  <si>
    <t>Sondages</t>
  </si>
  <si>
    <t>Impact</t>
  </si>
  <si>
    <t>Total stocks</t>
  </si>
  <si>
    <t>% sondage</t>
  </si>
  <si>
    <t>La valorisation du stock est probante.</t>
  </si>
  <si>
    <t>Vérifier la conformité de l'évaluation avec les méthodes de l'entreprise consignées dans l'annexe</t>
  </si>
  <si>
    <t>Stock bruts fournitures / matières consommables</t>
  </si>
  <si>
    <t>Matières consommables</t>
  </si>
  <si>
    <t>Fournitures</t>
  </si>
  <si>
    <t>compte 4xxx :</t>
  </si>
  <si>
    <t>Effectuer des sondages sur les PU par rapport aux factures d'achat, et tout autre document / convention complétant le coût</t>
  </si>
  <si>
    <r>
      <t xml:space="preserve">Sonder au moins </t>
    </r>
    <r>
      <rPr>
        <sz val="10"/>
        <color indexed="12"/>
        <rFont val="Arial"/>
        <family val="2"/>
      </rPr>
      <t>… [à définir, mini 20%]</t>
    </r>
    <r>
      <rPr>
        <sz val="10"/>
        <color indexed="8"/>
        <rFont val="Arial"/>
        <family val="2"/>
      </rPr>
      <t xml:space="preserve"> % du stock en valeur à partir de l'extraction info de la GPAO du stock classé par valeur décroissante</t>
    </r>
  </si>
  <si>
    <t xml:space="preserve">E2 </t>
  </si>
  <si>
    <t>3 bis</t>
  </si>
  <si>
    <t>Ref fact / fournisseur</t>
  </si>
  <si>
    <t>Vérifier la cohérence de l'évaluation :</t>
  </si>
  <si>
    <t xml:space="preserve">         - Contrôle par épreuves, des tarifs unitaires retenus et les chiffrages (calculs et reports)</t>
  </si>
  <si>
    <t xml:space="preserve">         - S'assurer qu'aucune ligne article ne présente des quantités ou PU négatifs (sugggestion RAO)</t>
  </si>
  <si>
    <t xml:space="preserve">         - Apprécier l'existence de "marges arrière", remises ou ristournes susceptibles d'affecter l'évaluation</t>
  </si>
  <si>
    <t xml:space="preserve">         - Effectuer une revue analytique avec le stock N-1 (évolution des prix unitaires, quantités en stocks, etc..)</t>
  </si>
  <si>
    <t xml:space="preserve">         - Apprécier l'évolution des marges brutes</t>
  </si>
  <si>
    <t>Stock bruts marchandises</t>
  </si>
  <si>
    <t>Marchandises</t>
  </si>
  <si>
    <t xml:space="preserve">       </t>
  </si>
  <si>
    <t xml:space="preserve">       - Contrôle par preuves, les tarifs unitaires retenus et les chiffrages (calculs et reports)</t>
  </si>
  <si>
    <t xml:space="preserve">       - Par revue analytique avec le stock N-1</t>
  </si>
  <si>
    <t xml:space="preserve">       - Si possible apprécier la concordance entre les coûts de fabrication inscrits en analytique, et la compabilité générale</t>
  </si>
  <si>
    <t>Travaux bruts en cours</t>
  </si>
  <si>
    <t>Produits en cours</t>
  </si>
  <si>
    <t>Etudes en cours</t>
  </si>
  <si>
    <t>compte xxxx:</t>
  </si>
  <si>
    <t>- Identifier les affaires susceptibles de générer des pertes à terminaison</t>
  </si>
  <si>
    <t>- Quantifier la perte à terminaison</t>
  </si>
  <si>
    <t>1</t>
  </si>
  <si>
    <t>1/2</t>
  </si>
  <si>
    <t>2</t>
  </si>
  <si>
    <t>3</t>
  </si>
  <si>
    <t>4 = 2-3</t>
  </si>
  <si>
    <t>Affaire</t>
  </si>
  <si>
    <t>Montant TEC</t>
  </si>
  <si>
    <t>% avan-</t>
  </si>
  <si>
    <t>Prix de revient</t>
  </si>
  <si>
    <t>CA</t>
  </si>
  <si>
    <t>Perte à</t>
  </si>
  <si>
    <t>Réf</t>
  </si>
  <si>
    <t>à la cloture</t>
  </si>
  <si>
    <t>cement</t>
  </si>
  <si>
    <t xml:space="preserve">estimé au final </t>
  </si>
  <si>
    <t>attendu</t>
  </si>
  <si>
    <t>terminaison</t>
  </si>
  <si>
    <t>Les pertes à terminaison ont été identifiées à partir de :</t>
  </si>
  <si>
    <t>* la revue des Travaux en-cours</t>
  </si>
  <si>
    <t>* des prévisions de cout de revient communiquées par ??</t>
  </si>
  <si>
    <t>* l'application des règles comptables prévues</t>
  </si>
  <si>
    <t>S'assurer de l'existence d'un état détaillé des suivis de chantiers</t>
  </si>
  <si>
    <t>S'assurer de la cohérence entre :</t>
  </si>
  <si>
    <t xml:space="preserve">         - Les charges affectées ou imputées en analytiques et la comptabilité générale</t>
  </si>
  <si>
    <t xml:space="preserve">         - Les temps MO retenus pour valoriser les coûts en analytique et les temps MO rémunéré en compta géné</t>
  </si>
  <si>
    <t xml:space="preserve">         - Contrôler par épreuves les tarifs unitaires retenus, (leur modalités d'actualisation) et les chiffrages (calculs et reports) pour les prix de revient</t>
  </si>
  <si>
    <t xml:space="preserve">         - Si possible rapprocher les coûts de revient de la fiche de chantier avec le devis initial et ses avenants</t>
  </si>
  <si>
    <t>Vérifier la conformité de l'évaluation avec les méthodes de l'entreprise consignées dans l'annexe (méthode de l'achèvement, ou de l'avancement)</t>
  </si>
  <si>
    <t>Affaire :</t>
  </si>
  <si>
    <t>etc…</t>
  </si>
  <si>
    <t>Total général</t>
  </si>
  <si>
    <t>CA attendu / Marché total</t>
  </si>
  <si>
    <t>a)</t>
  </si>
  <si>
    <t>Facuration déjà émise et cumulée à fin exo</t>
  </si>
  <si>
    <t>Date de la dernière situation sur l'exercice</t>
  </si>
  <si>
    <t xml:space="preserve">Dépenses engagées depuis début </t>
  </si>
  <si>
    <t>1)</t>
  </si>
  <si>
    <t>chantier jusqu'à dernière situation</t>
  </si>
  <si>
    <t xml:space="preserve">Dépenses engagées depuis dernière </t>
  </si>
  <si>
    <t>2)</t>
  </si>
  <si>
    <t xml:space="preserve">situation jusqu'à la fin de l'exercice  </t>
  </si>
  <si>
    <t>TEC à la cloture</t>
  </si>
  <si>
    <t>1) + 2)</t>
  </si>
  <si>
    <t>Dépenses directes restant à engager</t>
  </si>
  <si>
    <t>3)</t>
  </si>
  <si>
    <t xml:space="preserve">Sous traitance restant à engager </t>
  </si>
  <si>
    <t>4)</t>
  </si>
  <si>
    <t xml:space="preserve">Prix de revient attendu / Total dépenses </t>
  </si>
  <si>
    <t>b)</t>
  </si>
  <si>
    <t>a) - b)  Marge ou perte à terminaison</t>
  </si>
  <si>
    <t>a) - b)</t>
  </si>
  <si>
    <t>Impacts sur les comptes</t>
  </si>
  <si>
    <t>Vérification parsuperviseur :</t>
  </si>
  <si>
    <t xml:space="preserve">     - Contrôle par épreuves, les tarifs unitaires retenus et les chiffrages (calculs et reports)</t>
  </si>
  <si>
    <t xml:space="preserve">     - Par revue analytique avec le stock N-1</t>
  </si>
  <si>
    <t xml:space="preserve">     - Si possible apprécier la concordance entre les coûts de fabrication inscrits en analytique, et la compabilité générale</t>
  </si>
  <si>
    <t>Stock bruts produits finis</t>
  </si>
  <si>
    <t>compte xxxx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</si>
</sst>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  &quot;;&quot;-&quot;* #,##0.00&quot;   &quot;;&quot; &quot;* &quot;-&quot;??&quot;   &quot;"/>
    <numFmt numFmtId="165" formatCode="#,##0.00&quot; &quot;;&quot;-&quot;#,##0.00&quot; &quot;"/>
    <numFmt numFmtId="166" formatCode="0.0%"/>
    <numFmt numFmtId="167" formatCode="&quot; &quot;* #,##0&quot;   &quot;;&quot;-&quot;* #,##0&quot;   &quot;;&quot; &quot;* &quot;-&quot;??&quot;   &quot;"/>
  </numFmts>
  <fonts count="32">
    <font>
      <sz val="10"/>
      <color indexed="8"/>
      <name val="Arial"/>
    </font>
    <font>
      <sz val="8"/>
      <color indexed="8"/>
      <name val="Univers 45 Light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sz val="10"/>
      <color indexed="9"/>
      <name val="Univers 45 Light"/>
    </font>
    <font>
      <b/>
      <sz val="10"/>
      <color indexed="9"/>
      <name val="Univers 45 Light"/>
    </font>
    <font>
      <u/>
      <sz val="10"/>
      <color indexed="8"/>
      <name val="Univers 45 Light"/>
    </font>
    <font>
      <b/>
      <u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trike/>
      <sz val="10"/>
      <color indexed="9"/>
      <name val="Univers 45 Light"/>
    </font>
    <font>
      <sz val="10"/>
      <color indexed="12"/>
      <name val="Arial"/>
      <family val="2"/>
    </font>
    <font>
      <sz val="10"/>
      <color indexed="9"/>
      <name val="Arial"/>
      <family val="2"/>
    </font>
    <font>
      <u/>
      <sz val="9"/>
      <color indexed="19"/>
      <name val="Univers 45 Light"/>
    </font>
    <font>
      <sz val="10"/>
      <color indexed="19"/>
      <name val="Univers 45 Light"/>
    </font>
    <font>
      <b/>
      <sz val="10"/>
      <color indexed="19"/>
      <name val="Univers 45 Light"/>
    </font>
    <font>
      <b/>
      <sz val="9"/>
      <color indexed="8"/>
      <name val="Univers 45 Light"/>
    </font>
    <font>
      <sz val="9"/>
      <color indexed="8"/>
      <name val="Univers 45 Light"/>
    </font>
    <font>
      <b/>
      <sz val="9"/>
      <color indexed="9"/>
      <name val="Univers 45 Light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9"/>
      <color indexed="8"/>
      <name val="Univers 45 Light"/>
    </font>
    <font>
      <b/>
      <i/>
      <sz val="10"/>
      <color indexed="8"/>
      <name val="Univers 45 Light"/>
    </font>
    <font>
      <b/>
      <u/>
      <sz val="10"/>
      <color rgb="FFFF0000"/>
      <name val="Univers 45 Light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331">
    <xf numFmtId="0" fontId="0" fillId="0" borderId="0" xfId="0"/>
    <xf numFmtId="0" fontId="0" fillId="0" borderId="0" xfId="0" applyNumberFormat="1"/>
    <xf numFmtId="49" fontId="2" fillId="2" borderId="1" xfId="0" applyNumberFormat="1" applyFont="1" applyFill="1" applyBorder="1"/>
    <xf numFmtId="165" fontId="2" fillId="2" borderId="1" xfId="0" applyNumberFormat="1" applyFont="1" applyFill="1" applyBorder="1"/>
    <xf numFmtId="165" fontId="2" fillId="3" borderId="1" xfId="0" applyNumberFormat="1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2" fillId="3" borderId="2" xfId="0" applyNumberFormat="1" applyFont="1" applyFill="1" applyBorder="1"/>
    <xf numFmtId="49" fontId="2" fillId="2" borderId="2" xfId="0" applyNumberFormat="1" applyFont="1" applyFill="1" applyBorder="1"/>
    <xf numFmtId="0" fontId="0" fillId="0" borderId="7" xfId="0" applyBorder="1"/>
    <xf numFmtId="0" fontId="0" fillId="2" borderId="7" xfId="0" applyFill="1" applyBorder="1"/>
    <xf numFmtId="0" fontId="0" fillId="0" borderId="7" xfId="0" applyNumberFormat="1" applyBorder="1"/>
    <xf numFmtId="164" fontId="2" fillId="2" borderId="7" xfId="0" applyNumberFormat="1" applyFont="1" applyFill="1" applyBorder="1"/>
    <xf numFmtId="49" fontId="2" fillId="2" borderId="7" xfId="0" applyNumberFormat="1" applyFont="1" applyFill="1" applyBorder="1"/>
    <xf numFmtId="164" fontId="4" fillId="2" borderId="7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left"/>
    </xf>
    <xf numFmtId="14" fontId="4" fillId="2" borderId="7" xfId="0" applyNumberFormat="1" applyFont="1" applyFill="1" applyBorder="1" applyAlignment="1">
      <alignment horizontal="left"/>
    </xf>
    <xf numFmtId="14" fontId="2" fillId="2" borderId="7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/>
    <xf numFmtId="49" fontId="4" fillId="2" borderId="7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49" fontId="5" fillId="2" borderId="7" xfId="0" applyNumberFormat="1" applyFont="1" applyFill="1" applyBorder="1"/>
    <xf numFmtId="164" fontId="4" fillId="2" borderId="7" xfId="0" applyNumberFormat="1" applyFont="1" applyFill="1" applyBorder="1"/>
    <xf numFmtId="164" fontId="5" fillId="2" borderId="7" xfId="0" applyNumberFormat="1" applyFont="1" applyFill="1" applyBorder="1"/>
    <xf numFmtId="49" fontId="6" fillId="2" borderId="7" xfId="0" applyNumberFormat="1" applyFont="1" applyFill="1" applyBorder="1"/>
    <xf numFmtId="49" fontId="7" fillId="2" borderId="7" xfId="0" applyNumberFormat="1" applyFont="1" applyFill="1" applyBorder="1"/>
    <xf numFmtId="49" fontId="8" fillId="2" borderId="7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/>
    <xf numFmtId="164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7" xfId="0" applyNumberFormat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64" fontId="2" fillId="2" borderId="7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164" fontId="2" fillId="2" borderId="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164" fontId="10" fillId="2" borderId="7" xfId="0" applyNumberFormat="1" applyFont="1" applyFill="1" applyBorder="1" applyAlignment="1">
      <alignment vertical="center"/>
    </xf>
    <xf numFmtId="49" fontId="11" fillId="2" borderId="7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3" fillId="2" borderId="12" xfId="0" applyNumberFormat="1" applyFont="1" applyFill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2" borderId="20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3" fillId="2" borderId="13" xfId="0" applyNumberFormat="1" applyFont="1" applyFill="1" applyBorder="1" applyAlignment="1">
      <alignment vertical="center"/>
    </xf>
    <xf numFmtId="0" fontId="2" fillId="2" borderId="21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vertical="center"/>
    </xf>
    <xf numFmtId="165" fontId="2" fillId="2" borderId="14" xfId="0" applyNumberFormat="1" applyFont="1" applyFill="1" applyBorder="1" applyAlignment="1">
      <alignment vertical="center"/>
    </xf>
    <xf numFmtId="165" fontId="2" fillId="3" borderId="14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vertical="center"/>
    </xf>
    <xf numFmtId="165" fontId="2" fillId="3" borderId="8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164" fontId="12" fillId="2" borderId="7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 wrapText="1"/>
    </xf>
    <xf numFmtId="0" fontId="2" fillId="2" borderId="26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vertical="center"/>
    </xf>
    <xf numFmtId="165" fontId="2" fillId="2" borderId="22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0" borderId="9" xfId="0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0" fontId="0" fillId="2" borderId="7" xfId="0" applyNumberFormat="1" applyFill="1" applyBorder="1" applyAlignment="1">
      <alignment vertical="center"/>
    </xf>
    <xf numFmtId="49" fontId="14" fillId="2" borderId="7" xfId="0" applyNumberFormat="1" applyFont="1" applyFill="1" applyBorder="1" applyAlignment="1">
      <alignment vertical="center"/>
    </xf>
    <xf numFmtId="0" fontId="15" fillId="2" borderId="7" xfId="0" applyNumberFormat="1" applyFont="1" applyFill="1" applyBorder="1" applyAlignment="1">
      <alignment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left" vertical="center"/>
    </xf>
    <xf numFmtId="49" fontId="0" fillId="2" borderId="7" xfId="0" applyNumberFormat="1" applyFill="1" applyBorder="1" applyAlignment="1">
      <alignment horizontal="center" vertical="center"/>
    </xf>
    <xf numFmtId="167" fontId="0" fillId="2" borderId="7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vertical="center"/>
    </xf>
    <xf numFmtId="49" fontId="16" fillId="2" borderId="8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0" fontId="0" fillId="2" borderId="27" xfId="0" applyNumberFormat="1" applyFill="1" applyBorder="1" applyAlignment="1">
      <alignment horizontal="left" vertical="center"/>
    </xf>
    <xf numFmtId="0" fontId="0" fillId="2" borderId="27" xfId="0" applyNumberFormat="1" applyFill="1" applyBorder="1" applyAlignment="1">
      <alignment vertical="center"/>
    </xf>
    <xf numFmtId="4" fontId="0" fillId="2" borderId="27" xfId="0" applyNumberFormat="1" applyFill="1" applyBorder="1" applyAlignment="1">
      <alignment vertical="center"/>
    </xf>
    <xf numFmtId="10" fontId="15" fillId="2" borderId="27" xfId="0" applyNumberFormat="1" applyFont="1" applyFill="1" applyBorder="1" applyAlignment="1">
      <alignment vertical="center"/>
    </xf>
    <xf numFmtId="0" fontId="0" fillId="2" borderId="28" xfId="0" applyNumberFormat="1" applyFill="1" applyBorder="1" applyAlignment="1">
      <alignment horizontal="left" vertical="center"/>
    </xf>
    <xf numFmtId="0" fontId="0" fillId="2" borderId="28" xfId="0" applyNumberFormat="1" applyFill="1" applyBorder="1" applyAlignment="1">
      <alignment vertical="center"/>
    </xf>
    <xf numFmtId="4" fontId="0" fillId="2" borderId="28" xfId="0" applyNumberFormat="1" applyFill="1" applyBorder="1" applyAlignment="1">
      <alignment vertical="center"/>
    </xf>
    <xf numFmtId="10" fontId="15" fillId="2" borderId="28" xfId="0" applyNumberFormat="1" applyFont="1" applyFill="1" applyBorder="1" applyAlignment="1">
      <alignment vertical="center"/>
    </xf>
    <xf numFmtId="0" fontId="0" fillId="2" borderId="29" xfId="0" applyNumberFormat="1" applyFill="1" applyBorder="1" applyAlignment="1">
      <alignment vertical="center"/>
    </xf>
    <xf numFmtId="4" fontId="0" fillId="2" borderId="29" xfId="0" applyNumberFormat="1" applyFill="1" applyBorder="1" applyAlignment="1">
      <alignment vertical="center"/>
    </xf>
    <xf numFmtId="49" fontId="16" fillId="2" borderId="8" xfId="0" applyNumberFormat="1" applyFont="1" applyFill="1" applyBorder="1" applyAlignment="1">
      <alignment vertical="center"/>
    </xf>
    <xf numFmtId="4" fontId="0" fillId="2" borderId="8" xfId="0" applyNumberFormat="1" applyFill="1" applyBorder="1" applyAlignment="1">
      <alignment vertical="center"/>
    </xf>
    <xf numFmtId="4" fontId="0" fillId="2" borderId="7" xfId="0" applyNumberFormat="1" applyFill="1" applyBorder="1" applyAlignment="1">
      <alignment vertical="center"/>
    </xf>
    <xf numFmtId="49" fontId="16" fillId="2" borderId="30" xfId="0" applyNumberFormat="1" applyFont="1" applyFill="1" applyBorder="1" applyAlignment="1">
      <alignment horizontal="right" vertical="center"/>
    </xf>
    <xf numFmtId="4" fontId="0" fillId="2" borderId="30" xfId="0" applyNumberFormat="1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9" fontId="0" fillId="4" borderId="8" xfId="0" applyNumberFormat="1" applyFill="1" applyBorder="1" applyAlignment="1">
      <alignment vertical="center"/>
    </xf>
    <xf numFmtId="0" fontId="16" fillId="2" borderId="7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vertical="center"/>
    </xf>
    <xf numFmtId="165" fontId="2" fillId="3" borderId="2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31" xfId="0" applyNumberFormat="1" applyFont="1" applyFill="1" applyBorder="1" applyAlignment="1">
      <alignment horizontal="center" vertical="center"/>
    </xf>
    <xf numFmtId="49" fontId="3" fillId="2" borderId="32" xfId="0" applyNumberFormat="1" applyFont="1" applyFill="1" applyBorder="1" applyAlignment="1">
      <alignment vertical="center"/>
    </xf>
    <xf numFmtId="0" fontId="2" fillId="2" borderId="33" xfId="0" applyNumberFormat="1" applyFont="1" applyFill="1" applyBorder="1" applyAlignment="1">
      <alignment horizontal="center" vertical="center"/>
    </xf>
    <xf numFmtId="0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vertical="center"/>
    </xf>
    <xf numFmtId="165" fontId="2" fillId="2" borderId="35" xfId="0" applyNumberFormat="1" applyFont="1" applyFill="1" applyBorder="1" applyAlignment="1">
      <alignment vertical="center"/>
    </xf>
    <xf numFmtId="165" fontId="2" fillId="3" borderId="35" xfId="0" applyNumberFormat="1" applyFont="1" applyFill="1" applyBorder="1" applyAlignment="1">
      <alignment vertical="center"/>
    </xf>
    <xf numFmtId="49" fontId="2" fillId="2" borderId="35" xfId="0" applyNumberFormat="1" applyFont="1" applyFill="1" applyBorder="1" applyAlignment="1">
      <alignment vertical="center"/>
    </xf>
    <xf numFmtId="49" fontId="3" fillId="2" borderId="36" xfId="0" applyNumberFormat="1" applyFont="1" applyFill="1" applyBorder="1" applyAlignment="1">
      <alignment vertical="center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4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/>
    <xf numFmtId="164" fontId="10" fillId="2" borderId="7" xfId="0" applyNumberFormat="1" applyFont="1" applyFill="1" applyBorder="1"/>
    <xf numFmtId="49" fontId="11" fillId="2" borderId="7" xfId="0" applyNumberFormat="1" applyFont="1" applyFill="1" applyBorder="1"/>
    <xf numFmtId="164" fontId="18" fillId="2" borderId="7" xfId="0" applyNumberFormat="1" applyFont="1" applyFill="1" applyBorder="1"/>
    <xf numFmtId="49" fontId="13" fillId="2" borderId="7" xfId="0" applyNumberFormat="1" applyFont="1" applyFill="1" applyBorder="1"/>
    <xf numFmtId="0" fontId="0" fillId="2" borderId="7" xfId="0" applyNumberFormat="1" applyFill="1" applyBorder="1"/>
    <xf numFmtId="49" fontId="15" fillId="2" borderId="7" xfId="0" applyNumberFormat="1" applyFont="1" applyFill="1" applyBorder="1"/>
    <xf numFmtId="0" fontId="20" fillId="2" borderId="7" xfId="0" applyNumberFormat="1" applyFont="1" applyFill="1" applyBorder="1"/>
    <xf numFmtId="0" fontId="0" fillId="2" borderId="7" xfId="0" applyNumberFormat="1" applyFill="1" applyBorder="1" applyAlignment="1">
      <alignment horizontal="center"/>
    </xf>
    <xf numFmtId="0" fontId="0" fillId="0" borderId="9" xfId="0" applyBorder="1"/>
    <xf numFmtId="0" fontId="0" fillId="2" borderId="9" xfId="0" applyFill="1" applyBorder="1"/>
    <xf numFmtId="10" fontId="0" fillId="2" borderId="7" xfId="0" applyNumberFormat="1" applyFill="1" applyBorder="1"/>
    <xf numFmtId="0" fontId="0" fillId="2" borderId="7" xfId="0" applyNumberFormat="1" applyFill="1" applyBorder="1" applyAlignment="1">
      <alignment horizontal="left"/>
    </xf>
    <xf numFmtId="49" fontId="0" fillId="2" borderId="7" xfId="0" applyNumberFormat="1" applyFill="1" applyBorder="1" applyAlignment="1">
      <alignment horizontal="center"/>
    </xf>
    <xf numFmtId="167" fontId="0" fillId="2" borderId="7" xfId="0" applyNumberFormat="1" applyFill="1" applyBorder="1" applyAlignment="1">
      <alignment horizontal="center"/>
    </xf>
    <xf numFmtId="4" fontId="0" fillId="2" borderId="7" xfId="0" applyNumberFormat="1" applyFill="1" applyBorder="1"/>
    <xf numFmtId="49" fontId="0" fillId="2" borderId="7" xfId="0" applyNumberFormat="1" applyFill="1" applyBorder="1"/>
    <xf numFmtId="0" fontId="0" fillId="2" borderId="45" xfId="0" applyNumberFormat="1" applyFill="1" applyBorder="1"/>
    <xf numFmtId="0" fontId="0" fillId="2" borderId="45" xfId="0" applyNumberFormat="1" applyFill="1" applyBorder="1" applyAlignment="1">
      <alignment horizontal="left"/>
    </xf>
    <xf numFmtId="4" fontId="0" fillId="2" borderId="45" xfId="0" applyNumberFormat="1" applyFill="1" applyBorder="1"/>
    <xf numFmtId="10" fontId="15" fillId="2" borderId="45" xfId="0" applyNumberFormat="1" applyFont="1" applyFill="1" applyBorder="1"/>
    <xf numFmtId="0" fontId="0" fillId="2" borderId="46" xfId="0" applyNumberFormat="1" applyFill="1" applyBorder="1"/>
    <xf numFmtId="4" fontId="0" fillId="2" borderId="46" xfId="0" applyNumberFormat="1" applyFill="1" applyBorder="1"/>
    <xf numFmtId="0" fontId="16" fillId="2" borderId="47" xfId="0" applyNumberFormat="1" applyFont="1" applyFill="1" applyBorder="1" applyAlignment="1">
      <alignment horizontal="center"/>
    </xf>
    <xf numFmtId="4" fontId="16" fillId="2" borderId="47" xfId="0" applyNumberFormat="1" applyFont="1" applyFill="1" applyBorder="1" applyAlignment="1">
      <alignment horizontal="center"/>
    </xf>
    <xf numFmtId="0" fontId="0" fillId="2" borderId="47" xfId="0" applyNumberFormat="1" applyFill="1" applyBorder="1"/>
    <xf numFmtId="10" fontId="0" fillId="2" borderId="47" xfId="0" applyNumberFormat="1" applyFill="1" applyBorder="1"/>
    <xf numFmtId="49" fontId="16" fillId="2" borderId="8" xfId="0" applyNumberFormat="1" applyFont="1" applyFill="1" applyBorder="1" applyAlignment="1">
      <alignment horizontal="center"/>
    </xf>
    <xf numFmtId="49" fontId="0" fillId="2" borderId="8" xfId="0" applyNumberFormat="1" applyFill="1" applyBorder="1"/>
    <xf numFmtId="4" fontId="0" fillId="2" borderId="8" xfId="0" applyNumberFormat="1" applyFill="1" applyBorder="1"/>
    <xf numFmtId="49" fontId="16" fillId="2" borderId="8" xfId="0" applyNumberFormat="1" applyFont="1" applyFill="1" applyBorder="1" applyAlignment="1">
      <alignment horizontal="right"/>
    </xf>
    <xf numFmtId="0" fontId="16" fillId="2" borderId="7" xfId="0" applyNumberFormat="1" applyFont="1" applyFill="1" applyBorder="1"/>
    <xf numFmtId="9" fontId="0" fillId="4" borderId="8" xfId="0" applyNumberFormat="1" applyFill="1" applyBorder="1"/>
    <xf numFmtId="49" fontId="10" fillId="2" borderId="7" xfId="0" applyNumberFormat="1" applyFont="1" applyFill="1" applyBorder="1"/>
    <xf numFmtId="164" fontId="2" fillId="2" borderId="7" xfId="0" applyNumberFormat="1" applyFont="1" applyFill="1" applyBorder="1" applyAlignment="1">
      <alignment wrapText="1"/>
    </xf>
    <xf numFmtId="164" fontId="2" fillId="2" borderId="7" xfId="0" applyNumberFormat="1" applyFont="1" applyFill="1" applyBorder="1" applyAlignment="1">
      <alignment horizontal="center"/>
    </xf>
    <xf numFmtId="49" fontId="2" fillId="2" borderId="37" xfId="0" applyNumberFormat="1" applyFont="1" applyFill="1" applyBorder="1" applyAlignment="1">
      <alignment horizontal="center" vertical="center"/>
    </xf>
    <xf numFmtId="0" fontId="2" fillId="2" borderId="40" xfId="0" applyNumberFormat="1" applyFont="1" applyFill="1" applyBorder="1" applyAlignment="1">
      <alignment horizontal="center"/>
    </xf>
    <xf numFmtId="49" fontId="3" fillId="2" borderId="12" xfId="0" applyNumberFormat="1" applyFont="1" applyFill="1" applyBorder="1"/>
    <xf numFmtId="0" fontId="2" fillId="2" borderId="33" xfId="0" applyNumberFormat="1" applyFont="1" applyFill="1" applyBorder="1" applyAlignment="1">
      <alignment horizontal="center"/>
    </xf>
    <xf numFmtId="49" fontId="3" fillId="2" borderId="13" xfId="0" applyNumberFormat="1" applyFont="1" applyFill="1" applyBorder="1"/>
    <xf numFmtId="0" fontId="2" fillId="2" borderId="34" xfId="0" applyNumberFormat="1" applyFont="1" applyFill="1" applyBorder="1" applyAlignment="1">
      <alignment horizontal="center"/>
    </xf>
    <xf numFmtId="164" fontId="2" fillId="2" borderId="35" xfId="0" applyNumberFormat="1" applyFont="1" applyFill="1" applyBorder="1"/>
    <xf numFmtId="165" fontId="2" fillId="2" borderId="35" xfId="0" applyNumberFormat="1" applyFont="1" applyFill="1" applyBorder="1"/>
    <xf numFmtId="165" fontId="2" fillId="3" borderId="35" xfId="0" applyNumberFormat="1" applyFont="1" applyFill="1" applyBorder="1"/>
    <xf numFmtId="49" fontId="2" fillId="2" borderId="35" xfId="0" applyNumberFormat="1" applyFont="1" applyFill="1" applyBorder="1"/>
    <xf numFmtId="49" fontId="3" fillId="2" borderId="36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165" fontId="2" fillId="2" borderId="8" xfId="0" applyNumberFormat="1" applyFont="1" applyFill="1" applyBorder="1"/>
    <xf numFmtId="165" fontId="2" fillId="3" borderId="8" xfId="0" applyNumberFormat="1" applyFont="1" applyFill="1" applyBorder="1"/>
    <xf numFmtId="164" fontId="12" fillId="2" borderId="7" xfId="0" applyNumberFormat="1" applyFont="1" applyFill="1" applyBorder="1"/>
    <xf numFmtId="0" fontId="2" fillId="2" borderId="7" xfId="0" applyNumberFormat="1" applyFont="1" applyFill="1" applyBorder="1"/>
    <xf numFmtId="49" fontId="4" fillId="2" borderId="8" xfId="0" applyNumberFormat="1" applyFont="1" applyFill="1" applyBorder="1"/>
    <xf numFmtId="49" fontId="4" fillId="2" borderId="49" xfId="0" applyNumberFormat="1" applyFont="1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7" xfId="0" applyNumberFormat="1" applyFont="1" applyBorder="1"/>
    <xf numFmtId="0" fontId="2" fillId="0" borderId="0" xfId="0" applyNumberFormat="1" applyFont="1"/>
    <xf numFmtId="0" fontId="2" fillId="0" borderId="0" xfId="0" applyFont="1"/>
    <xf numFmtId="3" fontId="2" fillId="2" borderId="2" xfId="0" applyNumberFormat="1" applyFont="1" applyFill="1" applyBorder="1"/>
    <xf numFmtId="10" fontId="2" fillId="2" borderId="2" xfId="0" applyNumberFormat="1" applyFont="1" applyFill="1" applyBorder="1"/>
    <xf numFmtId="0" fontId="3" fillId="2" borderId="7" xfId="0" applyNumberFormat="1" applyFont="1" applyFill="1" applyBorder="1"/>
    <xf numFmtId="49" fontId="2" fillId="2" borderId="48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center"/>
    </xf>
    <xf numFmtId="3" fontId="2" fillId="5" borderId="30" xfId="0" applyNumberFormat="1" applyFont="1" applyFill="1" applyBorder="1"/>
    <xf numFmtId="0" fontId="2" fillId="2" borderId="33" xfId="0" applyNumberFormat="1" applyFont="1" applyFill="1" applyBorder="1"/>
    <xf numFmtId="0" fontId="3" fillId="2" borderId="13" xfId="0" applyNumberFormat="1" applyFont="1" applyFill="1" applyBorder="1"/>
    <xf numFmtId="0" fontId="2" fillId="2" borderId="34" xfId="0" applyNumberFormat="1" applyFont="1" applyFill="1" applyBorder="1"/>
    <xf numFmtId="3" fontId="2" fillId="2" borderId="35" xfId="0" applyNumberFormat="1" applyFont="1" applyFill="1" applyBorder="1"/>
    <xf numFmtId="10" fontId="2" fillId="2" borderId="35" xfId="0" applyNumberFormat="1" applyFont="1" applyFill="1" applyBorder="1"/>
    <xf numFmtId="0" fontId="3" fillId="2" borderId="36" xfId="0" applyNumberFormat="1" applyFont="1" applyFill="1" applyBorder="1"/>
    <xf numFmtId="164" fontId="3" fillId="2" borderId="7" xfId="0" applyNumberFormat="1" applyFont="1" applyFill="1" applyBorder="1" applyAlignment="1">
      <alignment horizontal="left"/>
    </xf>
    <xf numFmtId="0" fontId="10" fillId="2" borderId="7" xfId="0" applyNumberFormat="1" applyFont="1" applyFill="1" applyBorder="1"/>
    <xf numFmtId="0" fontId="4" fillId="2" borderId="7" xfId="0" applyNumberFormat="1" applyFont="1" applyFill="1" applyBorder="1"/>
    <xf numFmtId="3" fontId="2" fillId="2" borderId="7" xfId="0" applyNumberFormat="1" applyFont="1" applyFill="1" applyBorder="1"/>
    <xf numFmtId="0" fontId="25" fillId="2" borderId="7" xfId="0" applyNumberFormat="1" applyFont="1" applyFill="1" applyBorder="1" applyAlignment="1">
      <alignment horizontal="right"/>
    </xf>
    <xf numFmtId="49" fontId="25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/>
    <xf numFmtId="0" fontId="23" fillId="6" borderId="8" xfId="0" applyNumberFormat="1" applyFont="1" applyFill="1" applyBorder="1" applyAlignment="1">
      <alignment horizontal="center" vertical="top"/>
    </xf>
    <xf numFmtId="0" fontId="22" fillId="6" borderId="30" xfId="0" applyNumberFormat="1" applyFont="1" applyFill="1" applyBorder="1" applyAlignment="1">
      <alignment vertical="top"/>
    </xf>
    <xf numFmtId="0" fontId="22" fillId="6" borderId="48" xfId="0" applyNumberFormat="1" applyFont="1" applyFill="1" applyBorder="1" applyAlignment="1">
      <alignment horizontal="right" vertical="top"/>
    </xf>
    <xf numFmtId="0" fontId="22" fillId="6" borderId="8" xfId="0" applyNumberFormat="1" applyFont="1" applyFill="1" applyBorder="1" applyAlignment="1">
      <alignment horizontal="right" vertical="top"/>
    </xf>
    <xf numFmtId="0" fontId="21" fillId="6" borderId="53" xfId="0" applyNumberFormat="1" applyFont="1" applyFill="1" applyBorder="1" applyAlignment="1">
      <alignment horizontal="right" vertical="top"/>
    </xf>
    <xf numFmtId="0" fontId="22" fillId="6" borderId="54" xfId="0" applyNumberFormat="1" applyFont="1" applyFill="1" applyBorder="1" applyAlignment="1">
      <alignment vertical="top"/>
    </xf>
    <xf numFmtId="0" fontId="22" fillId="6" borderId="49" xfId="0" applyNumberFormat="1" applyFont="1" applyFill="1" applyBorder="1" applyAlignment="1">
      <alignment horizontal="right" vertical="top"/>
    </xf>
    <xf numFmtId="49" fontId="21" fillId="6" borderId="55" xfId="0" applyNumberFormat="1" applyFont="1" applyFill="1" applyBorder="1" applyAlignment="1">
      <alignment horizontal="right" vertical="top"/>
    </xf>
    <xf numFmtId="0" fontId="22" fillId="6" borderId="9" xfId="0" applyNumberFormat="1" applyFont="1" applyFill="1" applyBorder="1" applyAlignment="1">
      <alignment vertical="top"/>
    </xf>
    <xf numFmtId="49" fontId="22" fillId="6" borderId="56" xfId="0" applyNumberFormat="1" applyFont="1" applyFill="1" applyBorder="1" applyAlignment="1">
      <alignment horizontal="right" vertical="top"/>
    </xf>
    <xf numFmtId="49" fontId="24" fillId="2" borderId="57" xfId="0" applyNumberFormat="1" applyFont="1" applyFill="1" applyBorder="1" applyAlignment="1">
      <alignment horizontal="right"/>
    </xf>
    <xf numFmtId="0" fontId="25" fillId="2" borderId="57" xfId="0" applyNumberFormat="1" applyFont="1" applyFill="1" applyBorder="1" applyAlignment="1">
      <alignment horizontal="right"/>
    </xf>
    <xf numFmtId="49" fontId="25" fillId="2" borderId="57" xfId="0" applyNumberFormat="1" applyFont="1" applyFill="1" applyBorder="1" applyAlignment="1">
      <alignment horizontal="right"/>
    </xf>
    <xf numFmtId="3" fontId="2" fillId="2" borderId="57" xfId="0" applyNumberFormat="1" applyFont="1" applyFill="1" applyBorder="1"/>
    <xf numFmtId="3" fontId="4" fillId="2" borderId="57" xfId="0" applyNumberFormat="1" applyFont="1" applyFill="1" applyBorder="1"/>
    <xf numFmtId="0" fontId="0" fillId="2" borderId="53" xfId="0" applyFill="1" applyBorder="1"/>
    <xf numFmtId="0" fontId="0" fillId="2" borderId="50" xfId="0" applyFill="1" applyBorder="1"/>
    <xf numFmtId="0" fontId="0" fillId="2" borderId="58" xfId="0" applyFill="1" applyBorder="1"/>
    <xf numFmtId="49" fontId="24" fillId="2" borderId="59" xfId="0" applyNumberFormat="1" applyFont="1" applyFill="1" applyBorder="1" applyAlignment="1">
      <alignment horizontal="right"/>
    </xf>
    <xf numFmtId="0" fontId="25" fillId="2" borderId="59" xfId="0" applyNumberFormat="1" applyFont="1" applyFill="1" applyBorder="1" applyAlignment="1">
      <alignment horizontal="right"/>
    </xf>
    <xf numFmtId="49" fontId="25" fillId="2" borderId="59" xfId="0" applyNumberFormat="1" applyFont="1" applyFill="1" applyBorder="1" applyAlignment="1">
      <alignment horizontal="right"/>
    </xf>
    <xf numFmtId="0" fontId="0" fillId="2" borderId="59" xfId="0" applyFill="1" applyBorder="1"/>
    <xf numFmtId="0" fontId="0" fillId="2" borderId="54" xfId="0" applyFill="1" applyBorder="1"/>
    <xf numFmtId="0" fontId="0" fillId="2" borderId="49" xfId="0" applyFill="1" applyBorder="1"/>
    <xf numFmtId="49" fontId="26" fillId="2" borderId="52" xfId="0" applyNumberFormat="1" applyFont="1" applyFill="1" applyBorder="1" applyAlignment="1">
      <alignment horizontal="right"/>
    </xf>
    <xf numFmtId="49" fontId="26" fillId="2" borderId="8" xfId="0" applyNumberFormat="1" applyFont="1" applyFill="1" applyBorder="1" applyAlignment="1">
      <alignment horizontal="right"/>
    </xf>
    <xf numFmtId="3" fontId="11" fillId="2" borderId="8" xfId="0" applyNumberFormat="1" applyFont="1" applyFill="1" applyBorder="1"/>
    <xf numFmtId="49" fontId="24" fillId="2" borderId="50" xfId="0" applyNumberFormat="1" applyFont="1" applyFill="1" applyBorder="1" applyAlignment="1">
      <alignment horizontal="right"/>
    </xf>
    <xf numFmtId="49" fontId="24" fillId="2" borderId="48" xfId="0" applyNumberFormat="1" applyFont="1" applyFill="1" applyBorder="1" applyAlignment="1">
      <alignment horizontal="right"/>
    </xf>
    <xf numFmtId="3" fontId="4" fillId="2" borderId="48" xfId="0" applyNumberFormat="1" applyFont="1" applyFill="1" applyBorder="1"/>
    <xf numFmtId="0" fontId="25" fillId="2" borderId="51" xfId="0" applyNumberFormat="1" applyFont="1" applyFill="1" applyBorder="1" applyAlignment="1">
      <alignment horizontal="right"/>
    </xf>
    <xf numFmtId="0" fontId="25" fillId="2" borderId="30" xfId="0" applyNumberFormat="1" applyFont="1" applyFill="1" applyBorder="1" applyAlignment="1">
      <alignment horizontal="right"/>
    </xf>
    <xf numFmtId="3" fontId="2" fillId="2" borderId="30" xfId="0" applyNumberFormat="1" applyFont="1" applyFill="1" applyBorder="1"/>
    <xf numFmtId="0" fontId="0" fillId="2" borderId="48" xfId="0" applyFill="1" applyBorder="1"/>
    <xf numFmtId="3" fontId="2" fillId="2" borderId="48" xfId="0" applyNumberFormat="1" applyFont="1" applyFill="1" applyBorder="1"/>
    <xf numFmtId="49" fontId="25" fillId="2" borderId="52" xfId="0" applyNumberFormat="1" applyFont="1" applyFill="1" applyBorder="1" applyAlignment="1">
      <alignment horizontal="right"/>
    </xf>
    <xf numFmtId="49" fontId="25" fillId="2" borderId="8" xfId="0" applyNumberFormat="1" applyFont="1" applyFill="1" applyBorder="1" applyAlignment="1">
      <alignment horizontal="right"/>
    </xf>
    <xf numFmtId="3" fontId="2" fillId="2" borderId="8" xfId="0" applyNumberFormat="1" applyFont="1" applyFill="1" applyBorder="1"/>
    <xf numFmtId="3" fontId="4" fillId="0" borderId="57" xfId="0" applyNumberFormat="1" applyFont="1" applyFill="1" applyBorder="1"/>
    <xf numFmtId="3" fontId="2" fillId="0" borderId="57" xfId="0" applyNumberFormat="1" applyFont="1" applyFill="1" applyBorder="1"/>
    <xf numFmtId="3" fontId="2" fillId="0" borderId="30" xfId="0" applyNumberFormat="1" applyFont="1" applyFill="1" applyBorder="1"/>
    <xf numFmtId="3" fontId="4" fillId="0" borderId="7" xfId="0" applyNumberFormat="1" applyFont="1" applyFill="1" applyBorder="1"/>
    <xf numFmtId="0" fontId="0" fillId="0" borderId="7" xfId="0" applyFill="1" applyBorder="1"/>
    <xf numFmtId="3" fontId="4" fillId="2" borderId="8" xfId="0" applyNumberFormat="1" applyFont="1" applyFill="1" applyBorder="1"/>
    <xf numFmtId="0" fontId="28" fillId="2" borderId="58" xfId="0" applyFont="1" applyFill="1" applyBorder="1"/>
    <xf numFmtId="49" fontId="29" fillId="2" borderId="59" xfId="0" applyNumberFormat="1" applyFont="1" applyFill="1" applyBorder="1" applyAlignment="1">
      <alignment horizontal="right"/>
    </xf>
    <xf numFmtId="0" fontId="29" fillId="2" borderId="57" xfId="0" applyNumberFormat="1" applyFont="1" applyFill="1" applyBorder="1" applyAlignment="1">
      <alignment horizontal="right"/>
    </xf>
    <xf numFmtId="3" fontId="5" fillId="2" borderId="57" xfId="0" applyNumberFormat="1" applyFont="1" applyFill="1" applyBorder="1"/>
    <xf numFmtId="3" fontId="30" fillId="0" borderId="57" xfId="0" applyNumberFormat="1" applyFont="1" applyFill="1" applyBorder="1"/>
    <xf numFmtId="0" fontId="28" fillId="2" borderId="7" xfId="0" applyFont="1" applyFill="1" applyBorder="1"/>
    <xf numFmtId="0" fontId="28" fillId="0" borderId="7" xfId="0" applyNumberFormat="1" applyFont="1" applyBorder="1"/>
    <xf numFmtId="0" fontId="28" fillId="0" borderId="7" xfId="0" applyFont="1" applyBorder="1"/>
    <xf numFmtId="0" fontId="28" fillId="2" borderId="54" xfId="0" applyFont="1" applyFill="1" applyBorder="1"/>
    <xf numFmtId="49" fontId="29" fillId="2" borderId="51" xfId="0" applyNumberFormat="1" applyFont="1" applyFill="1" applyBorder="1" applyAlignment="1">
      <alignment horizontal="right"/>
    </xf>
    <xf numFmtId="0" fontId="29" fillId="2" borderId="30" xfId="0" applyNumberFormat="1" applyFont="1" applyFill="1" applyBorder="1" applyAlignment="1">
      <alignment horizontal="right"/>
    </xf>
    <xf numFmtId="14" fontId="5" fillId="2" borderId="30" xfId="0" applyNumberFormat="1" applyFont="1" applyFill="1" applyBorder="1"/>
    <xf numFmtId="14" fontId="5" fillId="2" borderId="30" xfId="0" applyNumberFormat="1" applyFont="1" applyFill="1" applyBorder="1" applyAlignment="1">
      <alignment horizontal="right"/>
    </xf>
    <xf numFmtId="3" fontId="5" fillId="2" borderId="30" xfId="0" applyNumberFormat="1" applyFont="1" applyFill="1" applyBorder="1"/>
    <xf numFmtId="49" fontId="31" fillId="2" borderId="7" xfId="0" applyNumberFormat="1" applyFont="1" applyFill="1" applyBorder="1" applyAlignment="1">
      <alignment horizontal="right"/>
    </xf>
    <xf numFmtId="49" fontId="2" fillId="2" borderId="7" xfId="0" applyNumberFormat="1" applyFont="1" applyFill="1" applyBorder="1" applyAlignment="1">
      <alignment wrapText="1"/>
    </xf>
    <xf numFmtId="49" fontId="4" fillId="2" borderId="30" xfId="0" applyNumberFormat="1" applyFont="1" applyFill="1" applyBorder="1" applyAlignment="1">
      <alignment horizontal="center"/>
    </xf>
    <xf numFmtId="165" fontId="2" fillId="2" borderId="30" xfId="0" applyNumberFormat="1" applyFont="1" applyFill="1" applyBorder="1"/>
    <xf numFmtId="165" fontId="2" fillId="3" borderId="30" xfId="0" applyNumberFormat="1" applyFont="1" applyFill="1" applyBorder="1"/>
    <xf numFmtId="49" fontId="2" fillId="2" borderId="30" xfId="0" applyNumberFormat="1" applyFont="1" applyFill="1" applyBorder="1"/>
    <xf numFmtId="0" fontId="9" fillId="2" borderId="7" xfId="0" applyNumberFormat="1" applyFont="1" applyFill="1" applyBorder="1"/>
    <xf numFmtId="49" fontId="2" fillId="2" borderId="8" xfId="0" applyNumberFormat="1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165" fontId="2" fillId="3" borderId="23" xfId="0" applyNumberFormat="1" applyFont="1" applyFill="1" applyBorder="1" applyAlignment="1">
      <alignment vertical="center"/>
    </xf>
    <xf numFmtId="165" fontId="2" fillId="3" borderId="24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vertical="center"/>
    </xf>
    <xf numFmtId="165" fontId="2" fillId="3" borderId="6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horizontal="center" vertical="center"/>
    </xf>
    <xf numFmtId="165" fontId="2" fillId="3" borderId="25" xfId="0" applyNumberFormat="1" applyFont="1" applyFill="1" applyBorder="1" applyAlignment="1">
      <alignment vertical="center"/>
    </xf>
    <xf numFmtId="165" fontId="2" fillId="3" borderId="17" xfId="0" applyNumberFormat="1" applyFont="1" applyFill="1" applyBorder="1" applyAlignment="1">
      <alignment vertical="center"/>
    </xf>
    <xf numFmtId="165" fontId="2" fillId="3" borderId="8" xfId="0" applyNumberFormat="1" applyFont="1" applyFill="1" applyBorder="1" applyAlignment="1">
      <alignment vertical="center"/>
    </xf>
    <xf numFmtId="0" fontId="0" fillId="2" borderId="8" xfId="0" applyNumberFormat="1" applyFill="1" applyBorder="1" applyAlignment="1">
      <alignment vertical="center"/>
    </xf>
    <xf numFmtId="165" fontId="2" fillId="3" borderId="3" xfId="0" applyNumberFormat="1" applyFont="1" applyFill="1" applyBorder="1" applyAlignment="1">
      <alignment vertical="center"/>
    </xf>
    <xf numFmtId="165" fontId="2" fillId="3" borderId="41" xfId="0" applyNumberFormat="1" applyFont="1" applyFill="1" applyBorder="1" applyAlignment="1">
      <alignment vertical="center"/>
    </xf>
    <xf numFmtId="49" fontId="2" fillId="3" borderId="38" xfId="0" applyNumberFormat="1" applyFont="1" applyFill="1" applyBorder="1" applyAlignment="1">
      <alignment horizontal="center" vertical="center" wrapText="1"/>
    </xf>
    <xf numFmtId="164" fontId="2" fillId="3" borderId="39" xfId="0" applyNumberFormat="1" applyFont="1" applyFill="1" applyBorder="1" applyAlignment="1">
      <alignment horizontal="center" vertical="center" wrapText="1"/>
    </xf>
    <xf numFmtId="165" fontId="2" fillId="3" borderId="42" xfId="0" applyNumberFormat="1" applyFont="1" applyFill="1" applyBorder="1" applyAlignment="1">
      <alignment vertical="center"/>
    </xf>
    <xf numFmtId="165" fontId="2" fillId="3" borderId="43" xfId="0" applyNumberFormat="1" applyFont="1" applyFill="1" applyBorder="1" applyAlignment="1">
      <alignment vertical="center"/>
    </xf>
    <xf numFmtId="165" fontId="2" fillId="3" borderId="44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166" fontId="2" fillId="2" borderId="8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49" fontId="23" fillId="6" borderId="8" xfId="0" applyNumberFormat="1" applyFont="1" applyFill="1" applyBorder="1" applyAlignment="1">
      <alignment horizontal="center" vertical="top" wrapText="1"/>
    </xf>
    <xf numFmtId="0" fontId="23" fillId="6" borderId="8" xfId="0" applyNumberFormat="1" applyFont="1" applyFill="1" applyBorder="1" applyAlignment="1">
      <alignment horizontal="center" vertical="top" wrapText="1"/>
    </xf>
    <xf numFmtId="0" fontId="3" fillId="6" borderId="8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165" fontId="2" fillId="3" borderId="3" xfId="0" applyNumberFormat="1" applyFont="1" applyFill="1" applyBorder="1" applyAlignment="1"/>
    <xf numFmtId="165" fontId="2" fillId="3" borderId="41" xfId="0" applyNumberFormat="1" applyFont="1" applyFill="1" applyBorder="1" applyAlignment="1"/>
    <xf numFmtId="165" fontId="2" fillId="3" borderId="5" xfId="0" applyNumberFormat="1" applyFont="1" applyFill="1" applyBorder="1" applyAlignment="1"/>
    <xf numFmtId="165" fontId="2" fillId="3" borderId="42" xfId="0" applyNumberFormat="1" applyFont="1" applyFill="1" applyBorder="1" applyAlignment="1"/>
    <xf numFmtId="165" fontId="2" fillId="3" borderId="43" xfId="0" applyNumberFormat="1" applyFont="1" applyFill="1" applyBorder="1" applyAlignment="1"/>
    <xf numFmtId="165" fontId="2" fillId="3" borderId="44" xfId="0" applyNumberFormat="1" applyFont="1" applyFill="1" applyBorder="1" applyAlignment="1"/>
    <xf numFmtId="165" fontId="2" fillId="3" borderId="8" xfId="0" applyNumberFormat="1" applyFont="1" applyFill="1" applyBorder="1" applyAlignment="1"/>
    <xf numFmtId="0" fontId="0" fillId="2" borderId="8" xfId="0" applyNumberForma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FFFF99"/>
      <rgbColor rgb="FF339966"/>
      <rgbColor rgb="FFCCFFFF"/>
      <rgbColor rgb="FFCCFFCC"/>
      <rgbColor rgb="FF000090"/>
      <rgbColor rgb="FFCCCC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193548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4F09C8C-1F2F-C448-AC8E-A8746283036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6E0272-60D4-9E4C-97C6-E3CB0008560A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6FCC33-E24F-C343-8DE8-85EEE03FEDB7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523748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4BFFA3-FA48-7D4D-BCDF-FEE7646AF65D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F264AF9-FA66-4A4C-9DBC-85AF0D6E79A7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523748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7A126A-F75B-DC42-8569-864934AAB874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07D945C-BC95-3041-99F1-62532D04AB1A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899DC9-B167-E941-A9E4-CC694BC76AA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465766F-A66A-2248-B60C-F057CEA05BA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206248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F8F5BD-6FE2-A745-8DD3-A5B9F413439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8"/>
  <sheetViews>
    <sheetView showGridLines="0" tabSelected="1" workbookViewId="0">
      <selection activeCell="D35" sqref="D35"/>
    </sheetView>
  </sheetViews>
  <sheetFormatPr defaultColWidth="10.85546875" defaultRowHeight="13.5" customHeight="1"/>
  <cols>
    <col min="1" max="1" width="17.42578125" style="11" customWidth="1"/>
    <col min="2" max="2" width="13.42578125" style="11" customWidth="1"/>
    <col min="3" max="3" width="12.7109375" style="11" customWidth="1"/>
    <col min="4" max="4" width="11.42578125" style="11" customWidth="1"/>
    <col min="5" max="5" width="12.42578125" style="11" customWidth="1"/>
    <col min="6" max="6" width="12" style="11" customWidth="1"/>
    <col min="7" max="12" width="11.42578125" style="11" customWidth="1"/>
    <col min="13" max="256" width="10.85546875" style="11" customWidth="1"/>
    <col min="257" max="16384" width="10.85546875" style="9"/>
  </cols>
  <sheetData>
    <row r="1" spans="1:12" ht="15.95" customHeight="1">
      <c r="A1" s="9"/>
      <c r="B1" s="10"/>
      <c r="C1" s="10"/>
      <c r="D1" s="10"/>
      <c r="E1" s="31" t="s">
        <v>0</v>
      </c>
      <c r="F1" s="31" t="s">
        <v>1</v>
      </c>
      <c r="G1" s="31" t="s">
        <v>2</v>
      </c>
      <c r="H1" s="10"/>
      <c r="I1" s="10"/>
      <c r="J1" s="10"/>
      <c r="K1" s="10"/>
      <c r="L1" s="10"/>
    </row>
    <row r="2" spans="1:12" ht="21" customHeight="1">
      <c r="A2" s="12"/>
      <c r="B2" s="12"/>
      <c r="C2" s="12"/>
      <c r="D2" s="12"/>
      <c r="E2" s="32" t="s">
        <v>3</v>
      </c>
      <c r="F2" s="33">
        <v>0</v>
      </c>
      <c r="G2" s="33">
        <v>1</v>
      </c>
      <c r="H2" s="12"/>
      <c r="I2" s="12"/>
      <c r="J2" s="12"/>
      <c r="K2" s="12"/>
      <c r="L2" s="12"/>
    </row>
    <row r="3" spans="1:12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" customHeight="1">
      <c r="A4" s="13" t="s">
        <v>4</v>
      </c>
      <c r="B4" s="14"/>
      <c r="C4" s="12"/>
      <c r="D4" s="12"/>
      <c r="E4" s="15" t="s">
        <v>5</v>
      </c>
      <c r="F4" s="16"/>
      <c r="G4" s="12"/>
      <c r="H4" s="12"/>
      <c r="I4" s="12"/>
      <c r="J4" s="12"/>
      <c r="K4" s="12"/>
      <c r="L4" s="12"/>
    </row>
    <row r="5" spans="1:12" ht="15" customHeight="1">
      <c r="A5" s="13" t="s">
        <v>6</v>
      </c>
      <c r="B5" s="17"/>
      <c r="C5" s="12"/>
      <c r="D5" s="12"/>
      <c r="E5" s="15" t="s">
        <v>7</v>
      </c>
      <c r="F5" s="18"/>
      <c r="G5" s="12"/>
      <c r="H5" s="12"/>
      <c r="I5" s="12"/>
      <c r="J5" s="12"/>
      <c r="K5" s="12"/>
      <c r="L5" s="12"/>
    </row>
    <row r="6" spans="1:12" ht="15" customHeight="1">
      <c r="A6" s="13" t="s">
        <v>8</v>
      </c>
      <c r="B6" s="18"/>
      <c r="C6" s="12"/>
      <c r="D6" s="12"/>
      <c r="E6" s="19"/>
      <c r="F6" s="16"/>
      <c r="G6" s="12"/>
      <c r="H6" s="12"/>
      <c r="I6" s="12"/>
      <c r="J6" s="12"/>
      <c r="K6" s="12"/>
      <c r="L6" s="12"/>
    </row>
    <row r="7" spans="1:12" ht="15" customHeight="1">
      <c r="A7" s="13" t="s">
        <v>9</v>
      </c>
      <c r="B7" s="20" t="s">
        <v>10</v>
      </c>
      <c r="C7" s="12"/>
      <c r="D7" s="12"/>
      <c r="E7" s="15" t="s">
        <v>11</v>
      </c>
      <c r="F7" s="16"/>
      <c r="G7" s="12"/>
      <c r="H7" s="12"/>
      <c r="I7" s="12"/>
      <c r="J7" s="12"/>
      <c r="K7" s="12"/>
      <c r="L7" s="12"/>
    </row>
    <row r="8" spans="1:12" ht="15" customHeight="1">
      <c r="A8" s="13" t="s">
        <v>12</v>
      </c>
      <c r="B8" s="21" t="s">
        <v>13</v>
      </c>
      <c r="C8" s="12"/>
      <c r="D8" s="12"/>
      <c r="E8" s="15" t="s">
        <v>7</v>
      </c>
      <c r="F8" s="18"/>
      <c r="G8" s="12"/>
      <c r="H8" s="12"/>
      <c r="I8" s="12"/>
      <c r="J8" s="12"/>
      <c r="K8" s="12"/>
      <c r="L8" s="12"/>
    </row>
    <row r="9" spans="1:12" ht="15" customHeight="1">
      <c r="A9" s="34"/>
      <c r="B9" s="34"/>
      <c r="C9" s="34"/>
      <c r="D9" s="34"/>
      <c r="E9" s="34"/>
      <c r="F9" s="34"/>
      <c r="G9" s="34"/>
      <c r="H9" s="12"/>
      <c r="I9" s="12"/>
      <c r="J9" s="12"/>
      <c r="K9" s="12"/>
      <c r="L9" s="12"/>
    </row>
    <row r="10" spans="1:12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5" customHeight="1">
      <c r="A13" s="22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5" customHeight="1">
      <c r="A15" s="23" t="s">
        <v>15</v>
      </c>
      <c r="B15" s="13" t="s">
        <v>16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5" customHeight="1">
      <c r="A16" s="23" t="s">
        <v>17</v>
      </c>
      <c r="B16" s="13" t="s">
        <v>18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5" customHeight="1">
      <c r="A17" s="24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4.25" customHeight="1">
      <c r="A18" s="23" t="s">
        <v>19</v>
      </c>
      <c r="B18" s="13" t="s">
        <v>20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4.25" customHeight="1">
      <c r="A19" s="23" t="s">
        <v>21</v>
      </c>
      <c r="B19" s="13" t="s">
        <v>22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4.25" customHeight="1">
      <c r="A20" s="2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5" customHeight="1">
      <c r="A21" s="23" t="s">
        <v>23</v>
      </c>
      <c r="B21" s="13" t="s">
        <v>24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5" customHeight="1">
      <c r="A22" s="24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5" customHeight="1">
      <c r="A23" s="23" t="s">
        <v>25</v>
      </c>
      <c r="B23" s="13" t="s">
        <v>26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15" customHeight="1">
      <c r="A24" s="23" t="s">
        <v>27</v>
      </c>
      <c r="B24" s="13" t="s">
        <v>28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5" customHeight="1">
      <c r="A25" s="23" t="s">
        <v>29</v>
      </c>
      <c r="B25" s="13" t="s">
        <v>30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5" customHeight="1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5" customHeight="1">
      <c r="A27" s="23" t="s">
        <v>31</v>
      </c>
      <c r="B27" s="13" t="s">
        <v>32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5" customHeight="1">
      <c r="A29" s="22" t="s">
        <v>33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" customHeight="1">
      <c r="A31" s="2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5" customHeight="1">
      <c r="A34" s="25" t="s">
        <v>34</v>
      </c>
      <c r="B34" s="27"/>
      <c r="C34" s="27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" customHeight="1">
      <c r="A35" s="27"/>
      <c r="B35" s="27"/>
      <c r="C35" s="27"/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15" customHeight="1">
      <c r="A36" s="28" t="s">
        <v>35</v>
      </c>
      <c r="B36" s="10"/>
      <c r="C36" s="27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" customHeight="1">
      <c r="A37" s="29" t="s">
        <v>36</v>
      </c>
      <c r="B37" s="10"/>
      <c r="C37" s="27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5" customHeight="1">
      <c r="A38" s="30" t="s">
        <v>37</v>
      </c>
      <c r="B38" s="10"/>
      <c r="C38" s="27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ht="1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ht="1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ht="1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ht="1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ht="1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ht="1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ht="1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 ht="1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</sheetData>
  <pageMargins left="0.51" right="0.17" top="0.63" bottom="0.59" header="0.49212600000000001" footer="0.49212600000000001"/>
  <pageSetup orientation="portrait"/>
  <headerFooter>
    <oddFooter>&amp;C&amp;"Univers 45 Light,Regular"&amp;8&amp;K00000020/12/2015, 12:14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IV57"/>
  <sheetViews>
    <sheetView showGridLines="0" workbookViewId="0">
      <selection activeCell="L38" sqref="L38"/>
    </sheetView>
  </sheetViews>
  <sheetFormatPr defaultColWidth="10.85546875" defaultRowHeight="13.5" customHeight="1"/>
  <cols>
    <col min="1" max="1" width="14.28515625" style="1" customWidth="1"/>
    <col min="2" max="2" width="20.85546875" style="1" customWidth="1"/>
    <col min="3" max="5" width="16.42578125" style="1" customWidth="1"/>
    <col min="6" max="6" width="9.140625" style="1" customWidth="1"/>
    <col min="7" max="7" width="8.85546875" style="1" customWidth="1"/>
    <col min="8" max="8" width="6.28515625" style="1" customWidth="1"/>
    <col min="9" max="9" width="11" style="1" customWidth="1"/>
    <col min="10" max="14" width="11.42578125" style="1" customWidth="1"/>
    <col min="15" max="256" width="10.85546875" style="1" customWidth="1"/>
  </cols>
  <sheetData>
    <row r="1" spans="1:256" s="9" customFormat="1" ht="21" customHeight="1">
      <c r="B1" s="10"/>
      <c r="C1" s="10"/>
      <c r="D1" s="31" t="s">
        <v>0</v>
      </c>
      <c r="E1" s="31" t="s">
        <v>1</v>
      </c>
      <c r="F1" s="315" t="s">
        <v>2</v>
      </c>
      <c r="G1" s="316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9" customFormat="1" ht="21" customHeight="1">
      <c r="A2" s="12"/>
      <c r="B2" s="12"/>
      <c r="C2" s="12"/>
      <c r="D2" s="32" t="s">
        <v>3</v>
      </c>
      <c r="E2" s="33">
        <v>5</v>
      </c>
      <c r="F2" s="303">
        <v>1</v>
      </c>
      <c r="G2" s="303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s="9" customFormat="1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s="9" customFormat="1" ht="15" customHeight="1">
      <c r="A4" s="13" t="s">
        <v>4</v>
      </c>
      <c r="B4" s="14">
        <f>synthèse!B4</f>
        <v>0</v>
      </c>
      <c r="C4" s="12"/>
      <c r="D4" s="15" t="s">
        <v>5</v>
      </c>
      <c r="E4" s="16"/>
      <c r="F4" s="18"/>
      <c r="G4" s="12"/>
      <c r="H4" s="12"/>
      <c r="I4" s="12"/>
      <c r="J4" s="12"/>
      <c r="K4" s="12"/>
      <c r="L4" s="12"/>
      <c r="M4" s="12"/>
      <c r="N4" s="1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s="9" customFormat="1" ht="15" customHeight="1">
      <c r="A5" s="13" t="s">
        <v>6</v>
      </c>
      <c r="B5" s="17">
        <f>synthèse!B5</f>
        <v>0</v>
      </c>
      <c r="C5" s="12"/>
      <c r="D5" s="15" t="s">
        <v>7</v>
      </c>
      <c r="E5" s="18"/>
      <c r="F5" s="18"/>
      <c r="G5" s="12"/>
      <c r="H5" s="12"/>
      <c r="I5" s="12"/>
      <c r="J5" s="12"/>
      <c r="K5" s="12"/>
      <c r="L5" s="12"/>
      <c r="M5" s="12"/>
      <c r="N5" s="1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s="9" customFormat="1" ht="15" customHeight="1">
      <c r="A6" s="13" t="s">
        <v>8</v>
      </c>
      <c r="B6" s="18"/>
      <c r="C6" s="12"/>
      <c r="D6" s="19"/>
      <c r="E6" s="18"/>
      <c r="F6" s="18"/>
      <c r="G6" s="12"/>
      <c r="H6" s="12"/>
      <c r="I6" s="12"/>
      <c r="J6" s="12"/>
      <c r="K6" s="12"/>
      <c r="L6" s="12"/>
      <c r="M6" s="12"/>
      <c r="N6" s="1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9" customFormat="1" ht="15" customHeight="1">
      <c r="A7" s="13" t="s">
        <v>9</v>
      </c>
      <c r="B7" s="145" t="str">
        <f>synthèse!B7</f>
        <v>Stocks</v>
      </c>
      <c r="C7" s="12"/>
      <c r="D7" s="15" t="s">
        <v>11</v>
      </c>
      <c r="E7" s="16"/>
      <c r="F7" s="16"/>
      <c r="G7" s="12"/>
      <c r="H7" s="12"/>
      <c r="I7" s="12"/>
      <c r="J7" s="12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s="9" customFormat="1" ht="15" customHeight="1">
      <c r="A8" s="13" t="s">
        <v>12</v>
      </c>
      <c r="B8" s="21" t="str">
        <f>synthèse!B27</f>
        <v>Produits finis</v>
      </c>
      <c r="C8" s="12"/>
      <c r="D8" s="15" t="s">
        <v>7</v>
      </c>
      <c r="E8" s="18"/>
      <c r="F8" s="18"/>
      <c r="G8" s="12"/>
      <c r="H8" s="12"/>
      <c r="I8" s="12"/>
      <c r="J8" s="12"/>
      <c r="K8" s="12"/>
      <c r="L8" s="12"/>
      <c r="M8" s="12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s="9" customFormat="1" ht="15" customHeight="1">
      <c r="A9" s="34"/>
      <c r="B9" s="34"/>
      <c r="C9" s="34"/>
      <c r="D9" s="34"/>
      <c r="E9" s="34"/>
      <c r="F9" s="34"/>
      <c r="G9" s="34"/>
      <c r="H9" s="12"/>
      <c r="I9" s="12"/>
      <c r="J9" s="12"/>
      <c r="K9" s="12"/>
      <c r="L9" s="12"/>
      <c r="M9" s="12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9" customFormat="1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9" customFormat="1" ht="15" customHeight="1">
      <c r="A11" s="12"/>
      <c r="B11" s="12"/>
      <c r="C11" s="12"/>
      <c r="D11" s="147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s="9" customFormat="1" ht="15" customHeight="1">
      <c r="A12" s="146" t="s">
        <v>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9" customFormat="1" ht="15" customHeight="1">
      <c r="A13" s="148" t="s">
        <v>39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9" customFormat="1" ht="15" customHeight="1">
      <c r="A14" s="148" t="s">
        <v>96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9" customFormat="1" ht="15" customHeight="1">
      <c r="A15" s="179" t="s">
        <v>167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9" customFormat="1" ht="15" customHeight="1">
      <c r="A16" s="179" t="s">
        <v>168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9" customFormat="1" ht="15" customHeight="1">
      <c r="A17" s="179" t="s">
        <v>169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9" customFormat="1" ht="15" customHeight="1">
      <c r="A18" s="148" t="s">
        <v>86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9" customFormat="1" ht="15" customHeight="1">
      <c r="A19" s="12"/>
      <c r="B19" s="12"/>
      <c r="C19" s="12"/>
      <c r="D19" s="12"/>
      <c r="E19" s="219"/>
      <c r="F19" s="12"/>
      <c r="G19" s="12"/>
      <c r="H19" s="12"/>
      <c r="I19" s="12"/>
      <c r="J19" s="12"/>
      <c r="K19" s="12"/>
      <c r="L19" s="12"/>
      <c r="M19" s="12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9" customFormat="1" ht="13.5" customHeight="1">
      <c r="A20" s="22" t="s">
        <v>170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9" customFormat="1" ht="24.75" customHeight="1">
      <c r="A21" s="182" t="s">
        <v>41</v>
      </c>
      <c r="B21" s="36" t="s">
        <v>42</v>
      </c>
      <c r="C21" s="36" t="s">
        <v>43</v>
      </c>
      <c r="D21" s="37" t="s">
        <v>44</v>
      </c>
      <c r="E21" s="36" t="s">
        <v>45</v>
      </c>
      <c r="F21" s="36" t="s">
        <v>46</v>
      </c>
      <c r="G21" s="38" t="s">
        <v>47</v>
      </c>
      <c r="H21" s="35"/>
      <c r="I21" s="35"/>
      <c r="J21" s="35"/>
      <c r="K21" s="35"/>
      <c r="L21" s="35"/>
      <c r="M21" s="35"/>
      <c r="N21" s="35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5" customHeight="1">
      <c r="A22" s="183" t="s">
        <v>48</v>
      </c>
      <c r="B22" s="2" t="s">
        <v>32</v>
      </c>
      <c r="C22" s="3"/>
      <c r="D22" s="4"/>
      <c r="E22" s="3">
        <f t="shared" ref="E22:E28" si="0">D22-C22</f>
        <v>0</v>
      </c>
      <c r="F22" s="2" t="str">
        <f t="shared" ref="F22:F29" si="1">IF(C22=0,"",E22/C22)</f>
        <v/>
      </c>
      <c r="G22" s="184"/>
      <c r="H22" s="12"/>
      <c r="I22" s="12"/>
      <c r="J22" s="12"/>
      <c r="K22" s="12"/>
      <c r="L22" s="12"/>
      <c r="M22" s="12"/>
      <c r="N22" s="12"/>
      <c r="O22" s="11"/>
    </row>
    <row r="23" spans="1:256" ht="15" customHeight="1">
      <c r="A23" s="185"/>
      <c r="B23" s="5"/>
      <c r="C23" s="6"/>
      <c r="D23" s="7"/>
      <c r="E23" s="6">
        <f t="shared" si="0"/>
        <v>0</v>
      </c>
      <c r="F23" s="8" t="str">
        <f t="shared" si="1"/>
        <v/>
      </c>
      <c r="G23" s="186"/>
      <c r="H23" s="12"/>
      <c r="I23" s="12"/>
      <c r="J23" s="12"/>
      <c r="K23" s="12"/>
      <c r="L23" s="12"/>
      <c r="M23" s="12"/>
      <c r="N23" s="12"/>
      <c r="O23" s="11"/>
    </row>
    <row r="24" spans="1:256" ht="15" customHeight="1">
      <c r="A24" s="185"/>
      <c r="B24" s="5"/>
      <c r="C24" s="6"/>
      <c r="D24" s="7"/>
      <c r="E24" s="6">
        <f t="shared" si="0"/>
        <v>0</v>
      </c>
      <c r="F24" s="8" t="str">
        <f t="shared" si="1"/>
        <v/>
      </c>
      <c r="G24" s="186"/>
      <c r="H24" s="12"/>
      <c r="I24" s="12"/>
      <c r="J24" s="12"/>
      <c r="K24" s="12"/>
      <c r="L24" s="12"/>
      <c r="M24" s="12"/>
      <c r="N24" s="12"/>
      <c r="O24" s="11"/>
    </row>
    <row r="25" spans="1:256" ht="15" customHeight="1">
      <c r="A25" s="185"/>
      <c r="B25" s="5"/>
      <c r="C25" s="6"/>
      <c r="D25" s="7"/>
      <c r="E25" s="6">
        <f t="shared" si="0"/>
        <v>0</v>
      </c>
      <c r="F25" s="8" t="str">
        <f t="shared" si="1"/>
        <v/>
      </c>
      <c r="G25" s="186"/>
      <c r="H25" s="12"/>
      <c r="I25" s="12"/>
      <c r="J25" s="12"/>
      <c r="K25" s="12"/>
      <c r="L25" s="12"/>
      <c r="M25" s="12"/>
      <c r="N25" s="12"/>
      <c r="O25" s="11"/>
    </row>
    <row r="26" spans="1:256" ht="15" customHeight="1">
      <c r="A26" s="185"/>
      <c r="B26" s="5"/>
      <c r="C26" s="6"/>
      <c r="D26" s="7"/>
      <c r="E26" s="6">
        <f t="shared" si="0"/>
        <v>0</v>
      </c>
      <c r="F26" s="8" t="str">
        <f t="shared" si="1"/>
        <v/>
      </c>
      <c r="G26" s="186"/>
      <c r="H26" s="12"/>
      <c r="I26" s="12"/>
      <c r="J26" s="12"/>
      <c r="K26" s="12"/>
      <c r="L26" s="12"/>
      <c r="M26" s="12"/>
      <c r="N26" s="12"/>
      <c r="O26" s="11"/>
    </row>
    <row r="27" spans="1:256" ht="15" customHeight="1">
      <c r="A27" s="185"/>
      <c r="B27" s="5"/>
      <c r="C27" s="6"/>
      <c r="D27" s="7"/>
      <c r="E27" s="6">
        <f t="shared" si="0"/>
        <v>0</v>
      </c>
      <c r="F27" s="8" t="str">
        <f t="shared" si="1"/>
        <v/>
      </c>
      <c r="G27" s="186"/>
      <c r="H27" s="12"/>
      <c r="I27" s="12"/>
      <c r="J27" s="12"/>
      <c r="K27" s="12"/>
      <c r="L27" s="12"/>
      <c r="M27" s="12"/>
      <c r="N27" s="12"/>
      <c r="O27" s="11"/>
    </row>
    <row r="28" spans="1:256" s="9" customFormat="1" ht="15" customHeight="1">
      <c r="A28" s="187"/>
      <c r="B28" s="188"/>
      <c r="C28" s="189"/>
      <c r="D28" s="190"/>
      <c r="E28" s="189">
        <f t="shared" si="0"/>
        <v>0</v>
      </c>
      <c r="F28" s="191" t="str">
        <f t="shared" si="1"/>
        <v/>
      </c>
      <c r="G28" s="192"/>
      <c r="H28" s="12"/>
      <c r="I28" s="12"/>
      <c r="J28" s="12"/>
      <c r="K28" s="12"/>
      <c r="L28" s="12"/>
      <c r="M28" s="12"/>
      <c r="N28" s="12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s="9" customFormat="1" ht="15" customHeight="1">
      <c r="A29" s="181"/>
      <c r="B29" s="288" t="s">
        <v>50</v>
      </c>
      <c r="C29" s="289">
        <f>SUM(C22:C28)</f>
        <v>0</v>
      </c>
      <c r="D29" s="290">
        <f>SUM(D22:D28)</f>
        <v>0</v>
      </c>
      <c r="E29" s="289">
        <f>SUM(E22:E28)</f>
        <v>0</v>
      </c>
      <c r="F29" s="291" t="str">
        <f t="shared" si="1"/>
        <v/>
      </c>
      <c r="G29" s="12"/>
      <c r="H29" s="12"/>
      <c r="I29" s="12"/>
      <c r="J29" s="12"/>
      <c r="K29" s="12"/>
      <c r="L29" s="12"/>
      <c r="M29" s="12"/>
      <c r="N29" s="12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s="9" customFormat="1" ht="9" customHeight="1">
      <c r="A30" s="181"/>
      <c r="B30" s="12"/>
      <c r="C30" s="12"/>
      <c r="D30" s="12"/>
      <c r="E30" s="12"/>
      <c r="F30" s="10"/>
      <c r="G30" s="10"/>
      <c r="H30" s="12"/>
      <c r="I30" s="12"/>
      <c r="J30" s="12"/>
      <c r="K30" s="12"/>
      <c r="L30" s="12"/>
      <c r="M30" s="12"/>
      <c r="N30" s="12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9" customFormat="1" ht="15" customHeight="1">
      <c r="A31" s="181"/>
      <c r="B31" s="12"/>
      <c r="C31" s="12"/>
      <c r="D31" s="13" t="s">
        <v>171</v>
      </c>
      <c r="E31" s="12"/>
      <c r="F31" s="12"/>
      <c r="G31" s="13" t="str">
        <f>IF(E31=-E29,"ok","erreur")</f>
        <v>ok</v>
      </c>
      <c r="H31" s="12"/>
      <c r="I31" s="12"/>
      <c r="J31" s="12"/>
      <c r="K31" s="12"/>
      <c r="L31" s="12"/>
      <c r="M31" s="12"/>
      <c r="N31" s="12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9" customFormat="1" ht="15" customHeight="1">
      <c r="A32" s="18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9" customFormat="1" ht="1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9" customFormat="1" ht="13.5" customHeight="1">
      <c r="A34" s="22" t="s">
        <v>52</v>
      </c>
      <c r="B34" s="196"/>
      <c r="C34" s="19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s="9" customFormat="1" ht="25.5" customHeight="1">
      <c r="A35" s="141" t="s">
        <v>41</v>
      </c>
      <c r="B35" s="142" t="s">
        <v>53</v>
      </c>
      <c r="C35" s="142" t="s">
        <v>54</v>
      </c>
      <c r="D35" s="142" t="s">
        <v>55</v>
      </c>
      <c r="E35" s="142" t="s">
        <v>56</v>
      </c>
      <c r="F35" s="310" t="s">
        <v>57</v>
      </c>
      <c r="G35" s="311"/>
      <c r="H35" s="287"/>
      <c r="I35" s="180"/>
      <c r="J35" s="180"/>
      <c r="K35" s="180"/>
      <c r="L35" s="180"/>
      <c r="M35" s="180"/>
      <c r="N35" s="180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5" customHeight="1">
      <c r="A36" s="183" t="s">
        <v>48</v>
      </c>
      <c r="B36" s="2" t="str">
        <f>B22</f>
        <v>Produits finis</v>
      </c>
      <c r="C36" s="3"/>
      <c r="D36" s="3"/>
      <c r="E36" s="3"/>
      <c r="F36" s="323">
        <f t="shared" ref="F36:F42" si="2">C36+D36-E36</f>
        <v>0</v>
      </c>
      <c r="G36" s="324"/>
      <c r="H36" s="13"/>
      <c r="I36" s="10"/>
      <c r="J36" s="10"/>
      <c r="K36" s="10"/>
      <c r="L36" s="10"/>
      <c r="M36" s="10"/>
      <c r="N36" s="10"/>
      <c r="O36" s="11"/>
    </row>
    <row r="37" spans="1:256" ht="15" customHeight="1">
      <c r="A37" s="185"/>
      <c r="B37" s="5"/>
      <c r="C37" s="6"/>
      <c r="D37" s="6"/>
      <c r="E37" s="6"/>
      <c r="F37" s="325">
        <f t="shared" si="2"/>
        <v>0</v>
      </c>
      <c r="G37" s="326"/>
      <c r="H37" s="13"/>
      <c r="I37" s="10"/>
      <c r="J37" s="10"/>
      <c r="K37" s="10"/>
      <c r="L37" s="10"/>
      <c r="M37" s="10"/>
      <c r="N37" s="10"/>
      <c r="O37" s="11"/>
    </row>
    <row r="38" spans="1:256" ht="15" customHeight="1">
      <c r="A38" s="185"/>
      <c r="B38" s="5"/>
      <c r="C38" s="6"/>
      <c r="D38" s="6"/>
      <c r="E38" s="6"/>
      <c r="F38" s="325">
        <f t="shared" si="2"/>
        <v>0</v>
      </c>
      <c r="G38" s="326"/>
      <c r="H38" s="10"/>
      <c r="I38" s="10"/>
      <c r="J38" s="10"/>
      <c r="K38" s="10"/>
      <c r="L38" s="10"/>
      <c r="M38" s="10"/>
      <c r="N38" s="10"/>
      <c r="O38" s="11"/>
    </row>
    <row r="39" spans="1:256" ht="15" customHeight="1">
      <c r="A39" s="185"/>
      <c r="B39" s="5"/>
      <c r="C39" s="6"/>
      <c r="D39" s="6"/>
      <c r="E39" s="6"/>
      <c r="F39" s="325">
        <f t="shared" si="2"/>
        <v>0</v>
      </c>
      <c r="G39" s="326"/>
      <c r="H39" s="10"/>
      <c r="I39" s="10"/>
      <c r="J39" s="10"/>
      <c r="K39" s="10"/>
      <c r="L39" s="10"/>
      <c r="M39" s="10"/>
      <c r="N39" s="10"/>
      <c r="O39" s="11"/>
    </row>
    <row r="40" spans="1:256" ht="15" customHeight="1">
      <c r="A40" s="185"/>
      <c r="B40" s="5"/>
      <c r="C40" s="6"/>
      <c r="D40" s="6"/>
      <c r="E40" s="6"/>
      <c r="F40" s="325">
        <f t="shared" si="2"/>
        <v>0</v>
      </c>
      <c r="G40" s="326"/>
      <c r="H40" s="10"/>
      <c r="I40" s="10"/>
      <c r="J40" s="10"/>
      <c r="K40" s="10"/>
      <c r="L40" s="10"/>
      <c r="M40" s="10"/>
      <c r="N40" s="10"/>
      <c r="O40" s="11"/>
    </row>
    <row r="41" spans="1:256" ht="15" customHeight="1">
      <c r="A41" s="185"/>
      <c r="B41" s="5"/>
      <c r="C41" s="6"/>
      <c r="D41" s="6"/>
      <c r="E41" s="6"/>
      <c r="F41" s="325">
        <f t="shared" si="2"/>
        <v>0</v>
      </c>
      <c r="G41" s="326"/>
      <c r="H41" s="10"/>
      <c r="I41" s="10"/>
      <c r="J41" s="10"/>
      <c r="K41" s="10"/>
      <c r="L41" s="10"/>
      <c r="M41" s="10"/>
      <c r="N41" s="10"/>
      <c r="O41" s="11"/>
    </row>
    <row r="42" spans="1:256" s="9" customFormat="1" ht="15" customHeight="1">
      <c r="A42" s="187"/>
      <c r="B42" s="188"/>
      <c r="C42" s="189"/>
      <c r="D42" s="189"/>
      <c r="E42" s="189"/>
      <c r="F42" s="327">
        <f t="shared" si="2"/>
        <v>0</v>
      </c>
      <c r="G42" s="328"/>
      <c r="H42" s="10"/>
      <c r="I42" s="10"/>
      <c r="J42" s="10"/>
      <c r="K42" s="10"/>
      <c r="L42" s="10"/>
      <c r="M42" s="10"/>
      <c r="N42" s="10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s="9" customFormat="1" ht="15" customHeight="1">
      <c r="A43" s="26"/>
      <c r="B43" s="193" t="s">
        <v>58</v>
      </c>
      <c r="C43" s="194">
        <f>SUM(C36:C42)</f>
        <v>0</v>
      </c>
      <c r="D43" s="194">
        <f>SUM(D36:D42)</f>
        <v>0</v>
      </c>
      <c r="E43" s="194">
        <f>SUM(E36:E42)</f>
        <v>0</v>
      </c>
      <c r="F43" s="329">
        <f>SUM(F36:F42)</f>
        <v>0</v>
      </c>
      <c r="G43" s="330"/>
      <c r="H43" s="10"/>
      <c r="I43" s="10"/>
      <c r="J43" s="10"/>
      <c r="K43" s="10"/>
      <c r="L43" s="10"/>
      <c r="M43" s="10"/>
      <c r="N43" s="1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s="9" customFormat="1" ht="15" customHeight="1">
      <c r="A44" s="24"/>
      <c r="B44" s="24"/>
      <c r="C44" s="26"/>
      <c r="D44" s="12"/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s="9" customFormat="1" ht="15" customHeight="1">
      <c r="A45" s="24"/>
      <c r="B45" s="24"/>
      <c r="C45" s="26"/>
      <c r="D45" s="12"/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s="9" customFormat="1" ht="15" customHeight="1">
      <c r="A46" s="24"/>
      <c r="B46" s="24"/>
      <c r="C46" s="31" t="s">
        <v>59</v>
      </c>
      <c r="D46" s="31" t="s">
        <v>60</v>
      </c>
      <c r="E46" s="31" t="s">
        <v>61</v>
      </c>
      <c r="F46" s="315" t="s">
        <v>46</v>
      </c>
      <c r="G46" s="318"/>
      <c r="H46" s="10"/>
      <c r="I46" s="10"/>
      <c r="J46" s="10"/>
      <c r="K46" s="10"/>
      <c r="L46" s="10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s="9" customFormat="1" ht="15" customHeight="1">
      <c r="A47" s="197"/>
      <c r="B47" s="198" t="s">
        <v>62</v>
      </c>
      <c r="C47" s="194">
        <f>C29-C43</f>
        <v>0</v>
      </c>
      <c r="D47" s="194">
        <f>D29-F43</f>
        <v>0</v>
      </c>
      <c r="E47" s="194">
        <f>D47-C47</f>
        <v>0</v>
      </c>
      <c r="F47" s="315" t="str">
        <f>IF(C47=0,"",E47/C47)</f>
        <v/>
      </c>
      <c r="G47" s="317"/>
      <c r="H47" s="10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s="9" customFormat="1" ht="13.7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s="9" customFormat="1" ht="13.7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s="9" customFormat="1" ht="15" customHeight="1">
      <c r="A50" s="29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s="9" customFormat="1" ht="15" customHeight="1">
      <c r="A51" s="13" t="s">
        <v>63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s="9" customFormat="1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s="9" customFormat="1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s="9" customFormat="1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s="9" customFormat="1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s="9" customFormat="1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s="9" customFormat="1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</sheetData>
  <mergeCells count="13">
    <mergeCell ref="F36:G36"/>
    <mergeCell ref="F35:G35"/>
    <mergeCell ref="F47:G47"/>
    <mergeCell ref="F1:G1"/>
    <mergeCell ref="F38:G38"/>
    <mergeCell ref="F37:G37"/>
    <mergeCell ref="F2:G2"/>
    <mergeCell ref="F46:G46"/>
    <mergeCell ref="F43:G43"/>
    <mergeCell ref="F41:G41"/>
    <mergeCell ref="F42:G42"/>
    <mergeCell ref="F40:G40"/>
    <mergeCell ref="F39:G39"/>
  </mergeCells>
  <pageMargins left="0.51181100000000002" right="0.472441" top="0.62992099999999995" bottom="0.59055100000000005" header="0.51181100000000002" footer="0.51181100000000002"/>
  <pageSetup scale="91" orientation="portrait"/>
  <headerFooter>
    <oddFooter>&amp;C&amp;"Univers 45 Light,Regular"&amp;8&amp;K00000020/12/2015, 12:14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V46"/>
  <sheetViews>
    <sheetView showGridLines="0" workbookViewId="0">
      <selection activeCell="A13" sqref="A13"/>
    </sheetView>
  </sheetViews>
  <sheetFormatPr defaultColWidth="10.85546875" defaultRowHeight="13.5" customHeight="1"/>
  <cols>
    <col min="1" max="1" width="14.28515625" style="67" customWidth="1"/>
    <col min="2" max="2" width="20.85546875" style="67" customWidth="1"/>
    <col min="3" max="5" width="16.42578125" style="67" customWidth="1"/>
    <col min="6" max="6" width="9.28515625" style="67" customWidth="1"/>
    <col min="7" max="7" width="8.85546875" style="45" customWidth="1"/>
    <col min="8" max="8" width="10.140625" style="45" customWidth="1"/>
    <col min="9" max="9" width="11" style="45" customWidth="1"/>
    <col min="10" max="14" width="11.42578125" style="45" customWidth="1"/>
    <col min="15" max="256" width="10.85546875" style="67" customWidth="1"/>
    <col min="257" max="16384" width="10.85546875" style="68"/>
  </cols>
  <sheetData>
    <row r="1" spans="1:256" s="43" customFormat="1" ht="21" customHeight="1">
      <c r="B1" s="44"/>
      <c r="C1" s="44"/>
      <c r="D1" s="42" t="s">
        <v>0</v>
      </c>
      <c r="E1" s="42" t="s">
        <v>1</v>
      </c>
      <c r="F1" s="293" t="s">
        <v>2</v>
      </c>
      <c r="G1" s="300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</row>
    <row r="2" spans="1:256" s="43" customFormat="1" ht="21" customHeight="1">
      <c r="A2" s="46"/>
      <c r="B2" s="46"/>
      <c r="C2" s="46"/>
      <c r="D2" s="32" t="s">
        <v>3</v>
      </c>
      <c r="E2" s="33">
        <v>1</v>
      </c>
      <c r="F2" s="303">
        <v>1</v>
      </c>
      <c r="G2" s="303"/>
      <c r="H2" s="46"/>
      <c r="I2" s="46"/>
      <c r="J2" s="46"/>
      <c r="K2" s="46"/>
      <c r="L2" s="46"/>
      <c r="M2" s="46"/>
      <c r="N2" s="46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43" customFormat="1" ht="1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4" spans="1:256" s="43" customFormat="1" ht="15" customHeight="1">
      <c r="A4" s="47" t="s">
        <v>4</v>
      </c>
      <c r="B4" s="48">
        <f>synthèse!B4</f>
        <v>0</v>
      </c>
      <c r="C4" s="46"/>
      <c r="D4" s="49" t="s">
        <v>5</v>
      </c>
      <c r="E4" s="50"/>
      <c r="F4" s="51"/>
      <c r="G4" s="46"/>
      <c r="H4" s="46"/>
      <c r="I4" s="46"/>
      <c r="J4" s="46"/>
      <c r="K4" s="46"/>
      <c r="L4" s="46"/>
      <c r="M4" s="46"/>
      <c r="N4" s="46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</row>
    <row r="5" spans="1:256" s="43" customFormat="1" ht="15" customHeight="1">
      <c r="A5" s="47" t="s">
        <v>6</v>
      </c>
      <c r="B5" s="52">
        <f>synthèse!B5</f>
        <v>0</v>
      </c>
      <c r="C5" s="46"/>
      <c r="D5" s="49" t="s">
        <v>7</v>
      </c>
      <c r="E5" s="51"/>
      <c r="F5" s="51"/>
      <c r="G5" s="46"/>
      <c r="H5" s="46"/>
      <c r="I5" s="46"/>
      <c r="J5" s="46"/>
      <c r="K5" s="46"/>
      <c r="L5" s="46"/>
      <c r="M5" s="46"/>
      <c r="N5" s="46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s="43" customFormat="1" ht="15" customHeight="1">
      <c r="A6" s="47" t="s">
        <v>8</v>
      </c>
      <c r="B6" s="51"/>
      <c r="C6" s="46"/>
      <c r="D6" s="53"/>
      <c r="E6" s="51"/>
      <c r="F6" s="51"/>
      <c r="G6" s="46"/>
      <c r="H6" s="46"/>
      <c r="I6" s="46"/>
      <c r="J6" s="46"/>
      <c r="K6" s="46"/>
      <c r="L6" s="46"/>
      <c r="M6" s="46"/>
      <c r="N6" s="46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 s="43" customFormat="1" ht="15" customHeight="1">
      <c r="A7" s="47" t="s">
        <v>9</v>
      </c>
      <c r="B7" s="54" t="str">
        <f>synthèse!B7</f>
        <v>Stocks</v>
      </c>
      <c r="C7" s="46"/>
      <c r="D7" s="49" t="s">
        <v>11</v>
      </c>
      <c r="E7" s="50"/>
      <c r="F7" s="50"/>
      <c r="G7" s="46"/>
      <c r="H7" s="46"/>
      <c r="I7" s="46"/>
      <c r="J7" s="46"/>
      <c r="K7" s="46"/>
      <c r="L7" s="46"/>
      <c r="M7" s="46"/>
      <c r="N7" s="46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</row>
    <row r="8" spans="1:256" s="43" customFormat="1" ht="15" customHeight="1">
      <c r="A8" s="47" t="s">
        <v>12</v>
      </c>
      <c r="B8" s="55" t="str">
        <f>synthèse!B15</f>
        <v>Synthèse stocks matières premières</v>
      </c>
      <c r="C8" s="46"/>
      <c r="D8" s="49" t="s">
        <v>7</v>
      </c>
      <c r="E8" s="51"/>
      <c r="F8" s="51"/>
      <c r="G8" s="46"/>
      <c r="H8" s="46"/>
      <c r="I8" s="46"/>
      <c r="J8" s="46"/>
      <c r="K8" s="46"/>
      <c r="L8" s="46"/>
      <c r="M8" s="46"/>
      <c r="N8" s="46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</row>
    <row r="9" spans="1:256" s="43" customFormat="1" ht="15" customHeight="1">
      <c r="A9" s="56"/>
      <c r="B9" s="56"/>
      <c r="C9" s="56"/>
      <c r="D9" s="56"/>
      <c r="E9" s="56"/>
      <c r="F9" s="56"/>
      <c r="G9" s="56"/>
      <c r="H9" s="46"/>
      <c r="I9" s="46"/>
      <c r="J9" s="46"/>
      <c r="K9" s="46"/>
      <c r="L9" s="46"/>
      <c r="M9" s="46"/>
      <c r="N9" s="46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43" customFormat="1" ht="1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</row>
    <row r="11" spans="1:256" s="43" customFormat="1" ht="15" customHeight="1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</row>
    <row r="12" spans="1:256" s="43" customFormat="1" ht="15" customHeight="1">
      <c r="A12" s="57" t="s">
        <v>38</v>
      </c>
      <c r="B12" s="46"/>
      <c r="C12" s="46"/>
      <c r="D12" s="58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</row>
    <row r="13" spans="1:256" s="43" customFormat="1" ht="15" customHeight="1">
      <c r="A13" s="148" t="s">
        <v>39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</row>
    <row r="14" spans="1:256" s="43" customFormat="1" ht="15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</row>
    <row r="15" spans="1:256" s="43" customFormat="1" ht="13.5" customHeight="1">
      <c r="A15" s="60" t="s">
        <v>40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s="43" customFormat="1" ht="24.75" customHeight="1">
      <c r="A16" s="40" t="s">
        <v>41</v>
      </c>
      <c r="B16" s="39" t="s">
        <v>42</v>
      </c>
      <c r="C16" s="36" t="s">
        <v>43</v>
      </c>
      <c r="D16" s="37" t="s">
        <v>44</v>
      </c>
      <c r="E16" s="36" t="s">
        <v>45</v>
      </c>
      <c r="F16" s="36" t="s">
        <v>46</v>
      </c>
      <c r="G16" s="38" t="s">
        <v>47</v>
      </c>
      <c r="H16" s="35"/>
      <c r="I16" s="35"/>
      <c r="J16" s="35"/>
      <c r="K16" s="35"/>
      <c r="L16" s="35"/>
      <c r="M16" s="35"/>
      <c r="N16" s="3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 ht="15" customHeight="1">
      <c r="A17" s="61" t="s">
        <v>48</v>
      </c>
      <c r="B17" s="62" t="s">
        <v>49</v>
      </c>
      <c r="C17" s="63"/>
      <c r="D17" s="64"/>
      <c r="E17" s="63">
        <f t="shared" ref="E17:E23" si="0">D17-C17</f>
        <v>0</v>
      </c>
      <c r="F17" s="65" t="str">
        <f t="shared" ref="F17:F24" si="1">IF(C17=0,"",E17/C17)</f>
        <v/>
      </c>
      <c r="G17" s="66"/>
      <c r="H17" s="46"/>
      <c r="I17" s="46"/>
      <c r="J17" s="46"/>
      <c r="K17" s="46"/>
      <c r="L17" s="46"/>
      <c r="M17" s="46"/>
      <c r="N17" s="46"/>
    </row>
    <row r="18" spans="1:256" ht="15" customHeight="1">
      <c r="A18" s="69"/>
      <c r="B18" s="70"/>
      <c r="C18" s="71"/>
      <c r="D18" s="72"/>
      <c r="E18" s="71">
        <f t="shared" si="0"/>
        <v>0</v>
      </c>
      <c r="F18" s="73" t="str">
        <f t="shared" si="1"/>
        <v/>
      </c>
      <c r="G18" s="74"/>
      <c r="H18" s="46"/>
      <c r="I18" s="46"/>
      <c r="J18" s="46"/>
      <c r="K18" s="46"/>
      <c r="L18" s="46"/>
      <c r="M18" s="46"/>
      <c r="N18" s="46"/>
    </row>
    <row r="19" spans="1:256" ht="15" customHeight="1">
      <c r="A19" s="69"/>
      <c r="B19" s="70"/>
      <c r="C19" s="71"/>
      <c r="D19" s="72"/>
      <c r="E19" s="71">
        <f t="shared" si="0"/>
        <v>0</v>
      </c>
      <c r="F19" s="73" t="str">
        <f t="shared" si="1"/>
        <v/>
      </c>
      <c r="G19" s="74"/>
      <c r="H19" s="46"/>
      <c r="I19" s="46"/>
      <c r="J19" s="46"/>
      <c r="K19" s="46"/>
      <c r="L19" s="46"/>
      <c r="M19" s="46"/>
      <c r="N19" s="46"/>
    </row>
    <row r="20" spans="1:256" ht="15" customHeight="1">
      <c r="A20" s="69"/>
      <c r="B20" s="70"/>
      <c r="C20" s="71"/>
      <c r="D20" s="72"/>
      <c r="E20" s="71">
        <f t="shared" si="0"/>
        <v>0</v>
      </c>
      <c r="F20" s="73" t="str">
        <f t="shared" si="1"/>
        <v/>
      </c>
      <c r="G20" s="74"/>
      <c r="H20" s="46"/>
      <c r="I20" s="46"/>
      <c r="J20" s="46"/>
      <c r="K20" s="46"/>
      <c r="L20" s="46"/>
      <c r="M20" s="46"/>
      <c r="N20" s="46"/>
    </row>
    <row r="21" spans="1:256" ht="15" customHeight="1">
      <c r="A21" s="69"/>
      <c r="B21" s="70"/>
      <c r="C21" s="71"/>
      <c r="D21" s="72"/>
      <c r="E21" s="71">
        <f t="shared" si="0"/>
        <v>0</v>
      </c>
      <c r="F21" s="73" t="str">
        <f t="shared" si="1"/>
        <v/>
      </c>
      <c r="G21" s="74"/>
      <c r="H21" s="46"/>
      <c r="I21" s="46"/>
      <c r="J21" s="46"/>
      <c r="K21" s="46"/>
      <c r="L21" s="46"/>
      <c r="M21" s="46"/>
      <c r="N21" s="46"/>
    </row>
    <row r="22" spans="1:256" ht="15" customHeight="1">
      <c r="A22" s="69"/>
      <c r="B22" s="70"/>
      <c r="C22" s="71"/>
      <c r="D22" s="72"/>
      <c r="E22" s="71">
        <f t="shared" si="0"/>
        <v>0</v>
      </c>
      <c r="F22" s="73" t="str">
        <f t="shared" si="1"/>
        <v/>
      </c>
      <c r="G22" s="74"/>
      <c r="H22" s="46"/>
      <c r="I22" s="46"/>
      <c r="J22" s="46"/>
      <c r="K22" s="46"/>
      <c r="L22" s="46"/>
      <c r="M22" s="46"/>
      <c r="N22" s="46"/>
    </row>
    <row r="23" spans="1:256" s="43" customFormat="1" ht="15" customHeight="1">
      <c r="A23" s="75"/>
      <c r="B23" s="76"/>
      <c r="C23" s="77"/>
      <c r="D23" s="78"/>
      <c r="E23" s="77">
        <f t="shared" si="0"/>
        <v>0</v>
      </c>
      <c r="F23" s="79" t="str">
        <f t="shared" si="1"/>
        <v/>
      </c>
      <c r="G23" s="80"/>
      <c r="H23" s="46"/>
      <c r="I23" s="46"/>
      <c r="J23" s="46"/>
      <c r="K23" s="46"/>
      <c r="L23" s="46"/>
      <c r="M23" s="46"/>
      <c r="N23" s="46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</row>
    <row r="24" spans="1:256" s="43" customFormat="1" ht="15" customHeight="1">
      <c r="A24" s="35"/>
      <c r="B24" s="81" t="s">
        <v>50</v>
      </c>
      <c r="C24" s="82">
        <f>SUM(C17:C23)</f>
        <v>0</v>
      </c>
      <c r="D24" s="83">
        <f>SUM(D17:D23)</f>
        <v>0</v>
      </c>
      <c r="E24" s="82">
        <f>SUM(E17:E23)</f>
        <v>0</v>
      </c>
      <c r="F24" s="84" t="str">
        <f t="shared" si="1"/>
        <v/>
      </c>
      <c r="G24" s="85"/>
      <c r="H24" s="46"/>
      <c r="I24" s="46"/>
      <c r="J24" s="46"/>
      <c r="K24" s="46"/>
      <c r="L24" s="46"/>
      <c r="M24" s="46"/>
      <c r="N24" s="46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</row>
    <row r="25" spans="1:256" s="43" customFormat="1" ht="15" customHeight="1">
      <c r="A25" s="35"/>
      <c r="B25" s="46"/>
      <c r="C25" s="46"/>
      <c r="D25" s="46"/>
      <c r="E25" s="46"/>
      <c r="F25" s="44"/>
      <c r="G25" s="44"/>
      <c r="H25" s="46"/>
      <c r="I25" s="46"/>
      <c r="J25" s="46"/>
      <c r="K25" s="46"/>
      <c r="L25" s="46"/>
      <c r="M25" s="46"/>
      <c r="N25" s="46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s="43" customFormat="1" ht="15" customHeight="1">
      <c r="A26" s="35"/>
      <c r="B26" s="46"/>
      <c r="C26" s="46"/>
      <c r="D26" s="49" t="s">
        <v>51</v>
      </c>
      <c r="E26" s="46"/>
      <c r="F26" s="46"/>
      <c r="G26" s="47" t="str">
        <f>IF(E26=-E24,"ok","erreur")</f>
        <v>ok</v>
      </c>
      <c r="H26" s="46"/>
      <c r="I26" s="46"/>
      <c r="J26" s="46"/>
      <c r="K26" s="46"/>
      <c r="L26" s="46"/>
      <c r="M26" s="46"/>
      <c r="N26" s="46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s="43" customFormat="1" ht="15" customHeight="1">
      <c r="A27" s="3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</row>
    <row r="28" spans="1:256" s="43" customFormat="1" ht="1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s="43" customFormat="1" ht="13.5" customHeight="1">
      <c r="A29" s="60" t="s">
        <v>52</v>
      </c>
      <c r="B29" s="86"/>
      <c r="C29" s="8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256" s="43" customFormat="1" ht="25.5" customHeight="1">
      <c r="A30" s="41" t="s">
        <v>41</v>
      </c>
      <c r="B30" s="41" t="s">
        <v>53</v>
      </c>
      <c r="C30" s="41" t="s">
        <v>54</v>
      </c>
      <c r="D30" s="41" t="s">
        <v>55</v>
      </c>
      <c r="E30" s="41" t="s">
        <v>56</v>
      </c>
      <c r="F30" s="298" t="s">
        <v>57</v>
      </c>
      <c r="G30" s="299"/>
      <c r="H30" s="87"/>
      <c r="I30" s="87"/>
      <c r="J30" s="87"/>
      <c r="K30" s="87"/>
      <c r="L30" s="87"/>
      <c r="M30" s="87"/>
      <c r="N30" s="87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256" ht="15" customHeight="1">
      <c r="A31" s="88" t="s">
        <v>48</v>
      </c>
      <c r="B31" s="89" t="str">
        <f>B17</f>
        <v>Matières premières</v>
      </c>
      <c r="C31" s="90"/>
      <c r="D31" s="90"/>
      <c r="E31" s="90"/>
      <c r="F31" s="295">
        <f t="shared" ref="F31:F37" si="2">C31+D31-E31</f>
        <v>0</v>
      </c>
      <c r="G31" s="296"/>
      <c r="H31" s="44"/>
      <c r="I31" s="44"/>
      <c r="J31" s="44"/>
      <c r="K31" s="44"/>
      <c r="L31" s="44"/>
      <c r="M31" s="44"/>
      <c r="N31" s="44"/>
    </row>
    <row r="32" spans="1:256" ht="15" customHeight="1">
      <c r="A32" s="69"/>
      <c r="B32" s="70"/>
      <c r="C32" s="71"/>
      <c r="D32" s="71"/>
      <c r="E32" s="71"/>
      <c r="F32" s="301">
        <f t="shared" si="2"/>
        <v>0</v>
      </c>
      <c r="G32" s="302"/>
      <c r="H32" s="44"/>
      <c r="I32" s="44"/>
      <c r="J32" s="44"/>
      <c r="K32" s="44"/>
      <c r="L32" s="44"/>
      <c r="M32" s="44"/>
      <c r="N32" s="44"/>
    </row>
    <row r="33" spans="1:256" ht="15" customHeight="1">
      <c r="A33" s="69"/>
      <c r="B33" s="70"/>
      <c r="C33" s="71"/>
      <c r="D33" s="71"/>
      <c r="E33" s="71"/>
      <c r="F33" s="301">
        <f t="shared" si="2"/>
        <v>0</v>
      </c>
      <c r="G33" s="302"/>
      <c r="H33" s="44"/>
      <c r="I33" s="44"/>
      <c r="J33" s="44"/>
      <c r="K33" s="44"/>
      <c r="L33" s="44"/>
      <c r="M33" s="44"/>
      <c r="N33" s="44"/>
    </row>
    <row r="34" spans="1:256" ht="15" customHeight="1">
      <c r="A34" s="69"/>
      <c r="B34" s="70"/>
      <c r="C34" s="71"/>
      <c r="D34" s="71"/>
      <c r="E34" s="71"/>
      <c r="F34" s="301">
        <f t="shared" si="2"/>
        <v>0</v>
      </c>
      <c r="G34" s="302"/>
      <c r="H34" s="44"/>
      <c r="I34" s="44"/>
      <c r="J34" s="44"/>
      <c r="K34" s="44"/>
      <c r="L34" s="44"/>
      <c r="M34" s="44"/>
      <c r="N34" s="44"/>
    </row>
    <row r="35" spans="1:256" ht="15" customHeight="1">
      <c r="A35" s="69"/>
      <c r="B35" s="70"/>
      <c r="C35" s="71"/>
      <c r="D35" s="71"/>
      <c r="E35" s="71"/>
      <c r="F35" s="301">
        <f t="shared" si="2"/>
        <v>0</v>
      </c>
      <c r="G35" s="302"/>
      <c r="H35" s="44"/>
      <c r="I35" s="44"/>
      <c r="J35" s="44"/>
      <c r="K35" s="44"/>
      <c r="L35" s="44"/>
      <c r="M35" s="44"/>
      <c r="N35" s="44"/>
    </row>
    <row r="36" spans="1:256" ht="15" customHeight="1">
      <c r="A36" s="69"/>
      <c r="B36" s="70"/>
      <c r="C36" s="71"/>
      <c r="D36" s="71"/>
      <c r="E36" s="71"/>
      <c r="F36" s="301">
        <f t="shared" si="2"/>
        <v>0</v>
      </c>
      <c r="G36" s="302"/>
      <c r="H36" s="44"/>
      <c r="I36" s="44"/>
      <c r="J36" s="44"/>
      <c r="K36" s="44"/>
      <c r="L36" s="44"/>
      <c r="M36" s="44"/>
      <c r="N36" s="44"/>
    </row>
    <row r="37" spans="1:256" s="43" customFormat="1" ht="15" customHeight="1">
      <c r="A37" s="75"/>
      <c r="B37" s="76"/>
      <c r="C37" s="77"/>
      <c r="D37" s="77"/>
      <c r="E37" s="77"/>
      <c r="F37" s="304">
        <f t="shared" si="2"/>
        <v>0</v>
      </c>
      <c r="G37" s="305"/>
      <c r="H37" s="44"/>
      <c r="I37" s="44"/>
      <c r="J37" s="44"/>
      <c r="K37" s="44"/>
      <c r="L37" s="44"/>
      <c r="M37" s="44"/>
      <c r="N37" s="44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</row>
    <row r="38" spans="1:256" s="43" customFormat="1" ht="15" customHeight="1">
      <c r="A38" s="91"/>
      <c r="B38" s="81" t="s">
        <v>58</v>
      </c>
      <c r="C38" s="82">
        <f>SUM(C31:C37)</f>
        <v>0</v>
      </c>
      <c r="D38" s="82">
        <f>SUM(D31:D37)</f>
        <v>0</v>
      </c>
      <c r="E38" s="82">
        <f>SUM(E31:E37)</f>
        <v>0</v>
      </c>
      <c r="F38" s="306">
        <f>SUM(F31:F37)</f>
        <v>0</v>
      </c>
      <c r="G38" s="307"/>
      <c r="H38" s="44"/>
      <c r="I38" s="44"/>
      <c r="J38" s="44"/>
      <c r="K38" s="44"/>
      <c r="L38" s="44"/>
      <c r="M38" s="44"/>
      <c r="N38" s="44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</row>
    <row r="39" spans="1:256" s="43" customFormat="1" ht="15" customHeight="1">
      <c r="A39" s="92"/>
      <c r="B39" s="92"/>
      <c r="C39" s="91"/>
      <c r="D39" s="46"/>
      <c r="E39" s="46"/>
      <c r="F39" s="46"/>
      <c r="G39" s="46"/>
      <c r="H39" s="44"/>
      <c r="I39" s="44"/>
      <c r="J39" s="44"/>
      <c r="K39" s="44"/>
      <c r="L39" s="44"/>
      <c r="M39" s="44"/>
      <c r="N39" s="44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</row>
    <row r="40" spans="1:256" s="43" customFormat="1" ht="15" customHeight="1">
      <c r="A40" s="92"/>
      <c r="B40" s="92"/>
      <c r="C40" s="91"/>
      <c r="D40" s="46"/>
      <c r="E40" s="46"/>
      <c r="F40" s="46"/>
      <c r="G40" s="46"/>
      <c r="H40" s="44"/>
      <c r="I40" s="44"/>
      <c r="J40" s="44"/>
      <c r="K40" s="44"/>
      <c r="L40" s="44"/>
      <c r="M40" s="44"/>
      <c r="N40" s="44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</row>
    <row r="41" spans="1:256" s="43" customFormat="1" ht="15" customHeight="1">
      <c r="A41" s="92"/>
      <c r="B41" s="92"/>
      <c r="C41" s="42" t="s">
        <v>59</v>
      </c>
      <c r="D41" s="42" t="s">
        <v>60</v>
      </c>
      <c r="E41" s="42" t="s">
        <v>61</v>
      </c>
      <c r="F41" s="293" t="s">
        <v>46</v>
      </c>
      <c r="G41" s="297"/>
      <c r="H41" s="44"/>
      <c r="I41" s="44"/>
      <c r="J41" s="44"/>
      <c r="K41" s="44"/>
      <c r="L41" s="44"/>
      <c r="M41" s="44"/>
      <c r="N41" s="44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</row>
    <row r="42" spans="1:256" s="43" customFormat="1" ht="15" customHeight="1">
      <c r="A42" s="93"/>
      <c r="B42" s="94" t="s">
        <v>62</v>
      </c>
      <c r="C42" s="82">
        <f>C24-C38</f>
        <v>0</v>
      </c>
      <c r="D42" s="82">
        <f>D24-F38</f>
        <v>0</v>
      </c>
      <c r="E42" s="82">
        <f>D42-C42</f>
        <v>0</v>
      </c>
      <c r="F42" s="293" t="str">
        <f>IF(C42=0,"",E42/C42)</f>
        <v/>
      </c>
      <c r="G42" s="294"/>
      <c r="H42" s="44"/>
      <c r="I42" s="44"/>
      <c r="J42" s="44"/>
      <c r="K42" s="44"/>
      <c r="L42" s="44"/>
      <c r="M42" s="44"/>
      <c r="N42" s="44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</row>
    <row r="43" spans="1:256" s="43" customFormat="1" ht="13.7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</row>
    <row r="44" spans="1:256" s="43" customFormat="1" ht="13.7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</row>
    <row r="45" spans="1:256" s="43" customFormat="1" ht="15" customHeight="1">
      <c r="A45" s="57" t="s">
        <v>63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</row>
    <row r="46" spans="1:256" s="43" customFormat="1" ht="13.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</row>
  </sheetData>
  <mergeCells count="13">
    <mergeCell ref="F42:G42"/>
    <mergeCell ref="F31:G31"/>
    <mergeCell ref="F41:G41"/>
    <mergeCell ref="F30:G30"/>
    <mergeCell ref="F1:G1"/>
    <mergeCell ref="F34:G34"/>
    <mergeCell ref="F2:G2"/>
    <mergeCell ref="F35:G35"/>
    <mergeCell ref="F36:G36"/>
    <mergeCell ref="F33:G33"/>
    <mergeCell ref="F32:G32"/>
    <mergeCell ref="F37:G37"/>
    <mergeCell ref="F38:G38"/>
  </mergeCells>
  <pageMargins left="0.51181100000000002" right="0.21" top="0.62992099999999995" bottom="0.59055100000000005" header="0.51181100000000002" footer="0.51181100000000002"/>
  <pageSetup scale="94" orientation="portrait"/>
  <headerFooter>
    <oddFooter>&amp;C&amp;"Univers 45 Light,Regular"&amp;8&amp;K00000020/12/2015, 12:14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IU52"/>
  <sheetViews>
    <sheetView showGridLines="0" workbookViewId="0">
      <selection activeCell="F20" sqref="F20"/>
    </sheetView>
  </sheetViews>
  <sheetFormatPr defaultColWidth="10.85546875" defaultRowHeight="12.75" customHeight="1"/>
  <cols>
    <col min="1" max="1" width="13.140625" style="67" customWidth="1"/>
    <col min="2" max="2" width="19" style="67" customWidth="1"/>
    <col min="3" max="3" width="10.42578125" style="67" customWidth="1"/>
    <col min="4" max="7" width="12.7109375" style="67" customWidth="1"/>
    <col min="8" max="9" width="10.85546875" style="67" customWidth="1"/>
    <col min="10" max="10" width="11.42578125" style="67" customWidth="1"/>
    <col min="11" max="11" width="8.28515625" style="45" customWidth="1"/>
    <col min="12" max="12" width="7" style="45" customWidth="1"/>
    <col min="13" max="20" width="10.85546875" style="45" customWidth="1"/>
    <col min="21" max="255" width="10.85546875" style="67" customWidth="1"/>
    <col min="256" max="16384" width="10.85546875" style="68"/>
  </cols>
  <sheetData>
    <row r="1" spans="1:255" s="43" customFormat="1" ht="21" customHeight="1">
      <c r="B1" s="44"/>
      <c r="C1" s="44"/>
      <c r="D1" s="44"/>
      <c r="E1" s="44"/>
      <c r="F1" s="44"/>
      <c r="G1" s="44"/>
      <c r="I1" s="42" t="s">
        <v>0</v>
      </c>
      <c r="J1" s="42" t="s">
        <v>1</v>
      </c>
      <c r="K1" s="42" t="s">
        <v>2</v>
      </c>
      <c r="L1" s="44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</row>
    <row r="2" spans="1:255" s="43" customFormat="1" ht="21" customHeight="1">
      <c r="A2" s="46"/>
      <c r="B2" s="46"/>
      <c r="C2" s="44"/>
      <c r="D2" s="44"/>
      <c r="E2" s="44"/>
      <c r="F2" s="44"/>
      <c r="G2" s="44"/>
      <c r="I2" s="32" t="s">
        <v>3</v>
      </c>
      <c r="J2" s="33">
        <v>1</v>
      </c>
      <c r="K2" s="33">
        <v>2</v>
      </c>
      <c r="L2" s="44"/>
      <c r="N2" s="46"/>
      <c r="O2" s="46"/>
      <c r="P2" s="46"/>
      <c r="Q2" s="46"/>
      <c r="R2" s="46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</row>
    <row r="3" spans="1:255" s="43" customFormat="1" ht="15" customHeight="1">
      <c r="A3" s="46"/>
      <c r="B3" s="46"/>
      <c r="C3" s="44"/>
      <c r="D3" s="44"/>
      <c r="E3" s="44"/>
      <c r="F3" s="44"/>
      <c r="G3" s="44"/>
      <c r="I3" s="46"/>
      <c r="J3" s="46"/>
      <c r="K3" s="46"/>
      <c r="L3" s="44"/>
      <c r="N3" s="46"/>
      <c r="O3" s="46"/>
      <c r="P3" s="46"/>
      <c r="Q3" s="46"/>
      <c r="R3" s="46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</row>
    <row r="4" spans="1:255" s="43" customFormat="1" ht="15" customHeight="1">
      <c r="A4" s="47" t="s">
        <v>4</v>
      </c>
      <c r="B4" s="48">
        <f>synthèse!B4</f>
        <v>0</v>
      </c>
      <c r="C4" s="44"/>
      <c r="D4" s="44"/>
      <c r="E4" s="44"/>
      <c r="F4" s="44"/>
      <c r="G4" s="44"/>
      <c r="I4" s="49" t="s">
        <v>5</v>
      </c>
      <c r="J4" s="50"/>
      <c r="K4" s="51"/>
      <c r="L4" s="44"/>
      <c r="N4" s="46"/>
      <c r="O4" s="46"/>
      <c r="P4" s="46"/>
      <c r="Q4" s="46"/>
      <c r="R4" s="46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</row>
    <row r="5" spans="1:255" s="43" customFormat="1" ht="15" customHeight="1">
      <c r="A5" s="47" t="s">
        <v>6</v>
      </c>
      <c r="B5" s="52">
        <f>synthèse!B5</f>
        <v>0</v>
      </c>
      <c r="C5" s="44"/>
      <c r="D5" s="44"/>
      <c r="E5" s="44"/>
      <c r="F5" s="44"/>
      <c r="G5" s="44"/>
      <c r="I5" s="49" t="s">
        <v>7</v>
      </c>
      <c r="J5" s="51"/>
      <c r="K5" s="51"/>
      <c r="L5" s="44"/>
      <c r="N5" s="46"/>
      <c r="O5" s="46"/>
      <c r="P5" s="46"/>
      <c r="Q5" s="46"/>
      <c r="R5" s="46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</row>
    <row r="6" spans="1:255" s="43" customFormat="1" ht="15" customHeight="1">
      <c r="A6" s="47" t="s">
        <v>8</v>
      </c>
      <c r="B6" s="51"/>
      <c r="C6" s="44"/>
      <c r="D6" s="44"/>
      <c r="E6" s="44"/>
      <c r="F6" s="44"/>
      <c r="G6" s="44"/>
      <c r="I6" s="53"/>
      <c r="J6" s="51"/>
      <c r="K6" s="51"/>
      <c r="L6" s="44"/>
      <c r="N6" s="46"/>
      <c r="O6" s="46"/>
      <c r="P6" s="46"/>
      <c r="Q6" s="46"/>
      <c r="R6" s="46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</row>
    <row r="7" spans="1:255" s="43" customFormat="1" ht="15" customHeight="1">
      <c r="A7" s="47" t="s">
        <v>9</v>
      </c>
      <c r="B7" s="95" t="str">
        <f>synthèse!B7</f>
        <v>Stocks</v>
      </c>
      <c r="C7" s="44"/>
      <c r="D7" s="44"/>
      <c r="E7" s="44"/>
      <c r="F7" s="44"/>
      <c r="G7" s="44"/>
      <c r="I7" s="49" t="s">
        <v>11</v>
      </c>
      <c r="J7" s="50"/>
      <c r="K7" s="50"/>
      <c r="L7" s="44"/>
      <c r="N7" s="46"/>
      <c r="O7" s="46"/>
      <c r="P7" s="46"/>
      <c r="Q7" s="46"/>
      <c r="R7" s="46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</row>
    <row r="8" spans="1:255" s="43" customFormat="1" ht="15" customHeight="1">
      <c r="A8" s="47" t="s">
        <v>12</v>
      </c>
      <c r="B8" s="55" t="str">
        <f>synthèse!B16</f>
        <v>Sondages sur stocks de matières premières</v>
      </c>
      <c r="C8" s="44"/>
      <c r="D8" s="44"/>
      <c r="E8" s="44"/>
      <c r="F8" s="44"/>
      <c r="G8" s="44"/>
      <c r="I8" s="49" t="s">
        <v>7</v>
      </c>
      <c r="J8" s="51"/>
      <c r="K8" s="51"/>
      <c r="L8" s="44"/>
      <c r="N8" s="46"/>
      <c r="O8" s="46"/>
      <c r="P8" s="46"/>
      <c r="Q8" s="46"/>
      <c r="R8" s="46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</row>
    <row r="9" spans="1:255" s="43" customFormat="1" ht="15" customHeight="1">
      <c r="A9" s="56"/>
      <c r="B9" s="56"/>
      <c r="C9" s="56"/>
      <c r="D9" s="56"/>
      <c r="E9" s="56"/>
      <c r="F9" s="56"/>
      <c r="G9" s="96"/>
      <c r="H9" s="97"/>
      <c r="I9" s="56"/>
      <c r="J9" s="56"/>
      <c r="K9" s="56"/>
      <c r="L9" s="44"/>
      <c r="N9" s="46"/>
      <c r="O9" s="46"/>
      <c r="P9" s="46"/>
      <c r="Q9" s="46"/>
      <c r="R9" s="46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</row>
    <row r="10" spans="1:255" s="43" customFormat="1" ht="1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4"/>
      <c r="L10" s="44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</row>
    <row r="11" spans="1:255" s="43" customFormat="1" ht="15" customHeight="1">
      <c r="A11" s="46"/>
      <c r="B11" s="46"/>
      <c r="C11" s="46"/>
      <c r="D11" s="46"/>
      <c r="E11" s="46"/>
      <c r="F11" s="46"/>
      <c r="G11" s="46"/>
      <c r="H11" s="58"/>
      <c r="I11" s="58"/>
      <c r="J11" s="58"/>
      <c r="K11" s="44"/>
      <c r="L11" s="44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</row>
    <row r="12" spans="1:255" s="43" customFormat="1" ht="15" customHeight="1">
      <c r="A12" s="57" t="s">
        <v>38</v>
      </c>
      <c r="B12" s="46"/>
      <c r="C12" s="46"/>
      <c r="D12" s="46"/>
      <c r="E12" s="46"/>
      <c r="F12" s="46"/>
      <c r="G12" s="46"/>
      <c r="H12" s="58"/>
      <c r="I12" s="58"/>
      <c r="J12" s="58"/>
      <c r="K12" s="44"/>
      <c r="L12" s="44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</row>
    <row r="13" spans="1:255" s="43" customFormat="1" ht="15" customHeight="1">
      <c r="A13" s="46"/>
      <c r="B13" s="46"/>
      <c r="C13" s="46"/>
      <c r="D13" s="46"/>
      <c r="E13" s="46"/>
      <c r="F13" s="46"/>
      <c r="G13" s="46"/>
      <c r="H13" s="58"/>
      <c r="I13" s="58"/>
      <c r="J13" s="58"/>
      <c r="K13" s="44"/>
      <c r="L13" s="44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</row>
    <row r="14" spans="1:255" s="43" customFormat="1" ht="15" customHeight="1">
      <c r="A14" s="59" t="s">
        <v>64</v>
      </c>
      <c r="B14" s="46"/>
      <c r="C14" s="46"/>
      <c r="D14" s="46"/>
      <c r="E14" s="46"/>
      <c r="F14" s="46"/>
      <c r="G14" s="46"/>
      <c r="H14" s="58"/>
      <c r="I14" s="58"/>
      <c r="J14" s="58"/>
      <c r="K14" s="44"/>
      <c r="L14" s="44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</row>
    <row r="15" spans="1:255" s="43" customFormat="1" ht="15" customHeight="1">
      <c r="A15" s="59" t="s">
        <v>65</v>
      </c>
      <c r="B15" s="46"/>
      <c r="C15" s="46"/>
      <c r="D15" s="46"/>
      <c r="E15" s="46"/>
      <c r="F15" s="46"/>
      <c r="G15" s="46"/>
      <c r="H15" s="46"/>
      <c r="I15" s="46"/>
      <c r="J15" s="46"/>
      <c r="K15" s="44"/>
      <c r="L15" s="44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</row>
    <row r="16" spans="1:255" s="43" customFormat="1" ht="15" customHeight="1">
      <c r="A16" s="44"/>
      <c r="B16" s="46"/>
      <c r="C16" s="46"/>
      <c r="D16" s="46"/>
      <c r="E16" s="46"/>
      <c r="F16" s="46"/>
      <c r="G16" s="46"/>
      <c r="H16" s="46"/>
      <c r="I16" s="46"/>
      <c r="J16" s="46"/>
      <c r="K16" s="44"/>
      <c r="L16" s="44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</row>
    <row r="17" spans="1:255" s="43" customFormat="1" ht="15" customHeight="1">
      <c r="A17" s="68"/>
      <c r="B17" s="46"/>
      <c r="C17" s="46"/>
      <c r="D17" s="46"/>
      <c r="E17" s="46"/>
      <c r="F17" s="46"/>
      <c r="G17" s="46"/>
      <c r="H17" s="46"/>
      <c r="I17" s="46"/>
      <c r="J17" s="46"/>
      <c r="K17" s="44"/>
      <c r="L17" s="44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</row>
    <row r="18" spans="1:255" s="43" customFormat="1" ht="13.7" customHeight="1">
      <c r="A18" s="98" t="s">
        <v>66</v>
      </c>
      <c r="B18" s="44"/>
      <c r="C18" s="44"/>
      <c r="D18" s="44"/>
      <c r="E18" s="44"/>
      <c r="F18" s="44"/>
      <c r="G18" s="44"/>
      <c r="J18" s="44"/>
      <c r="K18" s="44"/>
      <c r="L18" s="44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</row>
    <row r="19" spans="1:255" s="43" customFormat="1" ht="13.7" customHeight="1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44"/>
      <c r="L19" s="44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</row>
    <row r="20" spans="1:255" s="43" customFormat="1" ht="13.7" customHeight="1">
      <c r="A20" s="100" t="s">
        <v>67</v>
      </c>
      <c r="B20" s="99"/>
      <c r="C20" s="99"/>
      <c r="D20" s="99"/>
      <c r="E20" s="99"/>
      <c r="F20" s="99"/>
      <c r="G20" s="99"/>
      <c r="H20" s="99"/>
      <c r="I20" s="99"/>
      <c r="J20" s="99"/>
      <c r="K20" s="101"/>
      <c r="L20" s="44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</row>
    <row r="21" spans="1:255" s="43" customFormat="1" ht="21.75" customHeight="1">
      <c r="A21" s="99"/>
      <c r="B21" s="99"/>
      <c r="C21" s="102"/>
      <c r="D21" s="102"/>
      <c r="E21" s="102"/>
      <c r="F21" s="102"/>
      <c r="G21" s="102"/>
      <c r="H21" s="102"/>
      <c r="I21" s="102"/>
      <c r="J21" s="102"/>
      <c r="K21" s="44"/>
      <c r="L21" s="44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</row>
    <row r="22" spans="1:255" s="43" customFormat="1" ht="14.25" customHeight="1">
      <c r="A22" s="103"/>
      <c r="B22" s="44"/>
      <c r="C22" s="102">
        <v>1</v>
      </c>
      <c r="D22" s="102">
        <v>2</v>
      </c>
      <c r="E22" s="104" t="s">
        <v>68</v>
      </c>
      <c r="F22" s="102"/>
      <c r="G22" s="102"/>
      <c r="H22" s="105">
        <v>3</v>
      </c>
      <c r="I22" s="104" t="s">
        <v>69</v>
      </c>
      <c r="J22" s="104" t="s">
        <v>70</v>
      </c>
      <c r="K22" s="44"/>
      <c r="L22" s="106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</row>
    <row r="23" spans="1:255" s="43" customFormat="1" ht="14.25" customHeight="1">
      <c r="A23" s="107" t="s">
        <v>71</v>
      </c>
      <c r="B23" s="107" t="s">
        <v>42</v>
      </c>
      <c r="C23" s="107" t="s">
        <v>72</v>
      </c>
      <c r="D23" s="107" t="s">
        <v>73</v>
      </c>
      <c r="E23" s="107" t="s">
        <v>74</v>
      </c>
      <c r="F23" s="108" t="s">
        <v>75</v>
      </c>
      <c r="G23" s="108" t="s">
        <v>76</v>
      </c>
      <c r="H23" s="107" t="s">
        <v>77</v>
      </c>
      <c r="I23" s="107" t="s">
        <v>78</v>
      </c>
      <c r="J23" s="107" t="s">
        <v>79</v>
      </c>
      <c r="K23" s="107" t="s">
        <v>80</v>
      </c>
      <c r="L23" s="44"/>
      <c r="M23" s="106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</row>
    <row r="24" spans="1:255" ht="14.25" customHeight="1">
      <c r="A24" s="109"/>
      <c r="B24" s="110"/>
      <c r="C24" s="111"/>
      <c r="D24" s="111"/>
      <c r="E24" s="111">
        <f t="shared" ref="E24:E45" si="0">C24*D24</f>
        <v>0</v>
      </c>
      <c r="F24" s="111"/>
      <c r="G24" s="111"/>
      <c r="H24" s="111"/>
      <c r="I24" s="111">
        <f t="shared" ref="I24:I45" si="1">H24-D24</f>
        <v>0</v>
      </c>
      <c r="J24" s="111">
        <f t="shared" ref="J24:J45" si="2">I24*C24</f>
        <v>0</v>
      </c>
      <c r="K24" s="112"/>
      <c r="L24" s="44"/>
      <c r="M24" s="43"/>
      <c r="N24" s="43"/>
      <c r="O24" s="43"/>
      <c r="P24" s="43"/>
      <c r="Q24" s="43"/>
      <c r="R24" s="43"/>
    </row>
    <row r="25" spans="1:255" ht="14.25" customHeight="1">
      <c r="A25" s="113"/>
      <c r="B25" s="114"/>
      <c r="C25" s="115"/>
      <c r="D25" s="115"/>
      <c r="E25" s="115">
        <f t="shared" si="0"/>
        <v>0</v>
      </c>
      <c r="F25" s="115"/>
      <c r="G25" s="115"/>
      <c r="H25" s="115"/>
      <c r="I25" s="115">
        <f t="shared" si="1"/>
        <v>0</v>
      </c>
      <c r="J25" s="115">
        <f t="shared" si="2"/>
        <v>0</v>
      </c>
      <c r="K25" s="116"/>
      <c r="L25" s="44"/>
      <c r="M25" s="43"/>
      <c r="N25" s="43"/>
      <c r="O25" s="43"/>
      <c r="P25" s="43"/>
      <c r="Q25" s="43"/>
      <c r="R25" s="43"/>
    </row>
    <row r="26" spans="1:255" ht="14.25" customHeight="1">
      <c r="A26" s="113"/>
      <c r="B26" s="114"/>
      <c r="C26" s="115"/>
      <c r="D26" s="115"/>
      <c r="E26" s="115">
        <f t="shared" si="0"/>
        <v>0</v>
      </c>
      <c r="F26" s="115"/>
      <c r="G26" s="115"/>
      <c r="H26" s="115"/>
      <c r="I26" s="115">
        <f t="shared" si="1"/>
        <v>0</v>
      </c>
      <c r="J26" s="115">
        <f t="shared" si="2"/>
        <v>0</v>
      </c>
      <c r="K26" s="116"/>
      <c r="L26" s="44"/>
      <c r="M26" s="43"/>
      <c r="N26" s="43"/>
      <c r="O26" s="43"/>
      <c r="P26" s="43"/>
      <c r="Q26" s="43"/>
      <c r="R26" s="43"/>
    </row>
    <row r="27" spans="1:255" ht="14.25" customHeight="1">
      <c r="A27" s="113"/>
      <c r="B27" s="114"/>
      <c r="C27" s="115"/>
      <c r="D27" s="115"/>
      <c r="E27" s="115">
        <f t="shared" si="0"/>
        <v>0</v>
      </c>
      <c r="F27" s="115"/>
      <c r="G27" s="115"/>
      <c r="H27" s="115"/>
      <c r="I27" s="115">
        <f t="shared" si="1"/>
        <v>0</v>
      </c>
      <c r="J27" s="115">
        <f t="shared" si="2"/>
        <v>0</v>
      </c>
      <c r="K27" s="116"/>
      <c r="L27" s="44"/>
      <c r="M27" s="43"/>
      <c r="N27" s="43"/>
      <c r="O27" s="43"/>
      <c r="P27" s="43"/>
      <c r="Q27" s="43"/>
      <c r="R27" s="43"/>
    </row>
    <row r="28" spans="1:255" ht="14.25" customHeight="1">
      <c r="A28" s="113"/>
      <c r="B28" s="114"/>
      <c r="C28" s="115"/>
      <c r="D28" s="115"/>
      <c r="E28" s="115">
        <f t="shared" si="0"/>
        <v>0</v>
      </c>
      <c r="F28" s="115"/>
      <c r="G28" s="115"/>
      <c r="H28" s="115"/>
      <c r="I28" s="115">
        <f t="shared" si="1"/>
        <v>0</v>
      </c>
      <c r="J28" s="115">
        <f t="shared" si="2"/>
        <v>0</v>
      </c>
      <c r="K28" s="116"/>
      <c r="L28" s="44"/>
      <c r="M28" s="43"/>
      <c r="N28" s="43"/>
      <c r="O28" s="43"/>
      <c r="P28" s="43"/>
      <c r="Q28" s="43"/>
      <c r="R28" s="43"/>
    </row>
    <row r="29" spans="1:255" ht="14.25" customHeight="1">
      <c r="A29" s="113"/>
      <c r="B29" s="114"/>
      <c r="C29" s="115"/>
      <c r="D29" s="115"/>
      <c r="E29" s="115">
        <f t="shared" si="0"/>
        <v>0</v>
      </c>
      <c r="F29" s="115"/>
      <c r="G29" s="115"/>
      <c r="H29" s="115"/>
      <c r="I29" s="115">
        <f t="shared" si="1"/>
        <v>0</v>
      </c>
      <c r="J29" s="115">
        <f t="shared" si="2"/>
        <v>0</v>
      </c>
      <c r="K29" s="116"/>
      <c r="L29" s="44"/>
      <c r="M29" s="43"/>
      <c r="N29" s="43"/>
      <c r="O29" s="43"/>
      <c r="P29" s="43"/>
      <c r="Q29" s="43"/>
      <c r="R29" s="43"/>
    </row>
    <row r="30" spans="1:255" ht="14.25" customHeight="1">
      <c r="A30" s="113"/>
      <c r="B30" s="114"/>
      <c r="C30" s="115"/>
      <c r="D30" s="115"/>
      <c r="E30" s="115">
        <f t="shared" si="0"/>
        <v>0</v>
      </c>
      <c r="F30" s="115"/>
      <c r="G30" s="115"/>
      <c r="H30" s="115"/>
      <c r="I30" s="115">
        <f t="shared" si="1"/>
        <v>0</v>
      </c>
      <c r="J30" s="115">
        <f t="shared" si="2"/>
        <v>0</v>
      </c>
      <c r="K30" s="116"/>
      <c r="L30" s="44"/>
      <c r="M30" s="43"/>
      <c r="N30" s="43"/>
      <c r="O30" s="43"/>
      <c r="P30" s="43"/>
      <c r="Q30" s="43"/>
      <c r="R30" s="43"/>
    </row>
    <row r="31" spans="1:255" ht="14.25" customHeight="1">
      <c r="A31" s="113"/>
      <c r="B31" s="114"/>
      <c r="C31" s="115"/>
      <c r="D31" s="115"/>
      <c r="E31" s="115">
        <f t="shared" si="0"/>
        <v>0</v>
      </c>
      <c r="F31" s="115"/>
      <c r="G31" s="115"/>
      <c r="H31" s="115"/>
      <c r="I31" s="115">
        <f t="shared" si="1"/>
        <v>0</v>
      </c>
      <c r="J31" s="115">
        <f t="shared" si="2"/>
        <v>0</v>
      </c>
      <c r="K31" s="116"/>
      <c r="L31" s="44"/>
      <c r="M31" s="43"/>
      <c r="N31" s="43"/>
      <c r="O31" s="43"/>
      <c r="P31" s="43"/>
      <c r="Q31" s="43"/>
      <c r="R31" s="43"/>
    </row>
    <row r="32" spans="1:255" ht="14.25" customHeight="1">
      <c r="A32" s="113"/>
      <c r="B32" s="114"/>
      <c r="C32" s="115"/>
      <c r="D32" s="115"/>
      <c r="E32" s="115">
        <f t="shared" si="0"/>
        <v>0</v>
      </c>
      <c r="F32" s="115"/>
      <c r="G32" s="115"/>
      <c r="H32" s="115"/>
      <c r="I32" s="115">
        <f t="shared" si="1"/>
        <v>0</v>
      </c>
      <c r="J32" s="115">
        <f t="shared" si="2"/>
        <v>0</v>
      </c>
      <c r="K32" s="116"/>
      <c r="L32" s="44"/>
      <c r="M32" s="43"/>
      <c r="N32" s="43"/>
      <c r="O32" s="43"/>
      <c r="P32" s="43"/>
      <c r="Q32" s="43"/>
      <c r="R32" s="43"/>
    </row>
    <row r="33" spans="1:255" ht="14.25" customHeight="1">
      <c r="A33" s="113"/>
      <c r="B33" s="114"/>
      <c r="C33" s="115"/>
      <c r="D33" s="115"/>
      <c r="E33" s="115">
        <f t="shared" si="0"/>
        <v>0</v>
      </c>
      <c r="F33" s="115"/>
      <c r="G33" s="115"/>
      <c r="H33" s="115"/>
      <c r="I33" s="115">
        <f t="shared" si="1"/>
        <v>0</v>
      </c>
      <c r="J33" s="115">
        <f t="shared" si="2"/>
        <v>0</v>
      </c>
      <c r="K33" s="116"/>
      <c r="L33" s="44"/>
      <c r="M33" s="43"/>
      <c r="N33" s="43"/>
      <c r="O33" s="43"/>
      <c r="P33" s="43"/>
      <c r="Q33" s="43"/>
      <c r="R33" s="43"/>
    </row>
    <row r="34" spans="1:255" ht="14.25" customHeight="1">
      <c r="A34" s="113"/>
      <c r="B34" s="114"/>
      <c r="C34" s="115"/>
      <c r="D34" s="115"/>
      <c r="E34" s="115">
        <f t="shared" si="0"/>
        <v>0</v>
      </c>
      <c r="F34" s="115"/>
      <c r="G34" s="115"/>
      <c r="H34" s="115"/>
      <c r="I34" s="115">
        <f t="shared" si="1"/>
        <v>0</v>
      </c>
      <c r="J34" s="115">
        <f t="shared" si="2"/>
        <v>0</v>
      </c>
      <c r="K34" s="116"/>
      <c r="L34" s="44"/>
      <c r="M34" s="43"/>
      <c r="N34" s="43"/>
      <c r="O34" s="43"/>
      <c r="P34" s="43"/>
      <c r="Q34" s="43"/>
      <c r="R34" s="43"/>
    </row>
    <row r="35" spans="1:255" ht="14.25" customHeight="1">
      <c r="A35" s="113"/>
      <c r="B35" s="114"/>
      <c r="C35" s="115"/>
      <c r="D35" s="115"/>
      <c r="E35" s="115">
        <f t="shared" si="0"/>
        <v>0</v>
      </c>
      <c r="F35" s="115"/>
      <c r="G35" s="115"/>
      <c r="H35" s="115"/>
      <c r="I35" s="115">
        <f t="shared" si="1"/>
        <v>0</v>
      </c>
      <c r="J35" s="115">
        <f t="shared" si="2"/>
        <v>0</v>
      </c>
      <c r="K35" s="116"/>
      <c r="L35" s="44"/>
      <c r="M35" s="43"/>
      <c r="N35" s="43"/>
      <c r="O35" s="43"/>
      <c r="P35" s="43"/>
      <c r="Q35" s="43"/>
      <c r="R35" s="43"/>
    </row>
    <row r="36" spans="1:255" ht="14.25" customHeight="1">
      <c r="A36" s="113"/>
      <c r="B36" s="114"/>
      <c r="C36" s="115"/>
      <c r="D36" s="115"/>
      <c r="E36" s="115">
        <f t="shared" si="0"/>
        <v>0</v>
      </c>
      <c r="F36" s="115"/>
      <c r="G36" s="115"/>
      <c r="H36" s="115"/>
      <c r="I36" s="115">
        <f t="shared" si="1"/>
        <v>0</v>
      </c>
      <c r="J36" s="115">
        <f t="shared" si="2"/>
        <v>0</v>
      </c>
      <c r="K36" s="116"/>
      <c r="L36" s="44"/>
      <c r="M36" s="43"/>
      <c r="N36" s="43"/>
      <c r="O36" s="43"/>
      <c r="P36" s="43"/>
      <c r="Q36" s="43"/>
      <c r="R36" s="43"/>
    </row>
    <row r="37" spans="1:255" ht="14.25" customHeight="1">
      <c r="A37" s="113"/>
      <c r="B37" s="114"/>
      <c r="C37" s="115"/>
      <c r="D37" s="115"/>
      <c r="E37" s="115">
        <f t="shared" si="0"/>
        <v>0</v>
      </c>
      <c r="F37" s="115"/>
      <c r="G37" s="115"/>
      <c r="H37" s="115"/>
      <c r="I37" s="115">
        <f t="shared" si="1"/>
        <v>0</v>
      </c>
      <c r="J37" s="115">
        <f t="shared" si="2"/>
        <v>0</v>
      </c>
      <c r="K37" s="116"/>
      <c r="L37" s="44"/>
      <c r="M37" s="43"/>
      <c r="N37" s="43"/>
      <c r="O37" s="43"/>
      <c r="P37" s="43"/>
      <c r="Q37" s="43"/>
      <c r="R37" s="43"/>
    </row>
    <row r="38" spans="1:255" ht="14.25" customHeight="1">
      <c r="A38" s="113"/>
      <c r="B38" s="114"/>
      <c r="C38" s="115"/>
      <c r="D38" s="115"/>
      <c r="E38" s="115">
        <f t="shared" si="0"/>
        <v>0</v>
      </c>
      <c r="F38" s="115"/>
      <c r="G38" s="115"/>
      <c r="H38" s="115"/>
      <c r="I38" s="115">
        <f t="shared" si="1"/>
        <v>0</v>
      </c>
      <c r="J38" s="115">
        <f t="shared" si="2"/>
        <v>0</v>
      </c>
      <c r="K38" s="116"/>
      <c r="L38" s="44"/>
      <c r="M38" s="43"/>
      <c r="N38" s="43"/>
      <c r="O38" s="43"/>
      <c r="P38" s="43"/>
      <c r="Q38" s="43"/>
      <c r="R38" s="43"/>
    </row>
    <row r="39" spans="1:255" ht="14.25" customHeight="1">
      <c r="A39" s="113"/>
      <c r="B39" s="114"/>
      <c r="C39" s="115"/>
      <c r="D39" s="115"/>
      <c r="E39" s="115">
        <f t="shared" si="0"/>
        <v>0</v>
      </c>
      <c r="F39" s="115"/>
      <c r="G39" s="115"/>
      <c r="H39" s="115"/>
      <c r="I39" s="115">
        <f t="shared" si="1"/>
        <v>0</v>
      </c>
      <c r="J39" s="115">
        <f t="shared" si="2"/>
        <v>0</v>
      </c>
      <c r="K39" s="116"/>
      <c r="L39" s="44"/>
      <c r="M39" s="43"/>
      <c r="N39" s="43"/>
      <c r="O39" s="43"/>
      <c r="P39" s="43"/>
      <c r="Q39" s="43"/>
      <c r="R39" s="43"/>
    </row>
    <row r="40" spans="1:255" ht="14.25" customHeight="1">
      <c r="A40" s="113"/>
      <c r="B40" s="114"/>
      <c r="C40" s="115"/>
      <c r="D40" s="115"/>
      <c r="E40" s="115">
        <f t="shared" si="0"/>
        <v>0</v>
      </c>
      <c r="F40" s="115"/>
      <c r="G40" s="115"/>
      <c r="H40" s="115"/>
      <c r="I40" s="115">
        <f t="shared" si="1"/>
        <v>0</v>
      </c>
      <c r="J40" s="115">
        <f t="shared" si="2"/>
        <v>0</v>
      </c>
      <c r="K40" s="116"/>
      <c r="L40" s="44"/>
      <c r="M40" s="43"/>
      <c r="N40" s="43"/>
      <c r="O40" s="43"/>
      <c r="P40" s="43"/>
      <c r="Q40" s="43"/>
      <c r="R40" s="43"/>
    </row>
    <row r="41" spans="1:255" ht="14.25" customHeight="1">
      <c r="A41" s="113"/>
      <c r="B41" s="114"/>
      <c r="C41" s="115"/>
      <c r="D41" s="115"/>
      <c r="E41" s="115">
        <f t="shared" si="0"/>
        <v>0</v>
      </c>
      <c r="F41" s="115"/>
      <c r="G41" s="115"/>
      <c r="H41" s="115"/>
      <c r="I41" s="115">
        <f t="shared" si="1"/>
        <v>0</v>
      </c>
      <c r="J41" s="115">
        <f t="shared" si="2"/>
        <v>0</v>
      </c>
      <c r="K41" s="116"/>
      <c r="L41" s="44"/>
      <c r="M41" s="99"/>
      <c r="N41" s="43"/>
      <c r="O41" s="43"/>
      <c r="P41" s="43"/>
      <c r="Q41" s="43"/>
      <c r="R41" s="43"/>
    </row>
    <row r="42" spans="1:255" ht="14.25" customHeight="1">
      <c r="A42" s="113"/>
      <c r="B42" s="114"/>
      <c r="C42" s="115"/>
      <c r="D42" s="115"/>
      <c r="E42" s="115">
        <f t="shared" si="0"/>
        <v>0</v>
      </c>
      <c r="F42" s="115"/>
      <c r="G42" s="115"/>
      <c r="H42" s="115"/>
      <c r="I42" s="115">
        <f t="shared" si="1"/>
        <v>0</v>
      </c>
      <c r="J42" s="115">
        <f t="shared" si="2"/>
        <v>0</v>
      </c>
      <c r="K42" s="116"/>
      <c r="L42" s="44"/>
      <c r="M42" s="99"/>
      <c r="N42" s="43"/>
      <c r="O42" s="43"/>
      <c r="P42" s="43"/>
      <c r="Q42" s="43"/>
      <c r="R42" s="43"/>
    </row>
    <row r="43" spans="1:255" ht="14.25" customHeight="1">
      <c r="A43" s="113"/>
      <c r="B43" s="114"/>
      <c r="C43" s="115"/>
      <c r="D43" s="115"/>
      <c r="E43" s="115">
        <f t="shared" si="0"/>
        <v>0</v>
      </c>
      <c r="F43" s="115"/>
      <c r="G43" s="115"/>
      <c r="H43" s="115"/>
      <c r="I43" s="115">
        <f t="shared" si="1"/>
        <v>0</v>
      </c>
      <c r="J43" s="115">
        <f t="shared" si="2"/>
        <v>0</v>
      </c>
      <c r="K43" s="116"/>
      <c r="L43" s="44"/>
      <c r="M43" s="43"/>
      <c r="N43" s="43"/>
      <c r="O43" s="43"/>
      <c r="P43" s="43"/>
      <c r="Q43" s="43"/>
      <c r="R43" s="43"/>
    </row>
    <row r="44" spans="1:255" ht="14.25" customHeight="1">
      <c r="A44" s="114"/>
      <c r="B44" s="114"/>
      <c r="C44" s="114"/>
      <c r="D44" s="114"/>
      <c r="E44" s="115">
        <f t="shared" si="0"/>
        <v>0</v>
      </c>
      <c r="F44" s="115"/>
      <c r="G44" s="115"/>
      <c r="H44" s="114"/>
      <c r="I44" s="115">
        <f t="shared" si="1"/>
        <v>0</v>
      </c>
      <c r="J44" s="115">
        <f t="shared" si="2"/>
        <v>0</v>
      </c>
      <c r="K44" s="114"/>
      <c r="L44" s="44"/>
      <c r="M44" s="43"/>
      <c r="N44" s="43"/>
      <c r="O44" s="43"/>
      <c r="P44" s="43"/>
      <c r="Q44" s="43"/>
      <c r="R44" s="43"/>
    </row>
    <row r="45" spans="1:255" s="43" customFormat="1" ht="14.25" customHeight="1">
      <c r="A45" s="117"/>
      <c r="B45" s="117"/>
      <c r="C45" s="117"/>
      <c r="D45" s="117"/>
      <c r="E45" s="118">
        <f t="shared" si="0"/>
        <v>0</v>
      </c>
      <c r="F45" s="118"/>
      <c r="G45" s="118"/>
      <c r="H45" s="117"/>
      <c r="I45" s="118">
        <f t="shared" si="1"/>
        <v>0</v>
      </c>
      <c r="J45" s="118">
        <f t="shared" si="2"/>
        <v>0</v>
      </c>
      <c r="K45" s="117"/>
      <c r="L45" s="44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</row>
    <row r="46" spans="1:255" s="43" customFormat="1" ht="14.25" customHeight="1">
      <c r="A46" s="44"/>
      <c r="B46" s="44"/>
      <c r="C46" s="44"/>
      <c r="D46" s="119" t="s">
        <v>81</v>
      </c>
      <c r="E46" s="120">
        <f>SUM(E24:E45)</f>
        <v>0</v>
      </c>
      <c r="F46" s="121"/>
      <c r="G46" s="121"/>
      <c r="I46" s="122" t="s">
        <v>82</v>
      </c>
      <c r="J46" s="123">
        <f>SUM(J24:J44)</f>
        <v>0</v>
      </c>
      <c r="K46" s="44"/>
      <c r="L46" s="44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</row>
    <row r="47" spans="1:255" s="43" customFormat="1" ht="14.25" customHeight="1">
      <c r="A47" s="44"/>
      <c r="B47" s="44"/>
      <c r="C47" s="44"/>
      <c r="D47" s="124" t="s">
        <v>83</v>
      </c>
      <c r="E47" s="121"/>
      <c r="F47" s="68"/>
      <c r="G47" s="68"/>
      <c r="J47" s="44"/>
      <c r="K47" s="44"/>
      <c r="L47" s="44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</row>
    <row r="48" spans="1:255" s="43" customFormat="1" ht="13.7" customHeight="1">
      <c r="A48" s="44"/>
      <c r="B48" s="44"/>
      <c r="C48" s="44"/>
      <c r="D48" s="124" t="s">
        <v>84</v>
      </c>
      <c r="E48" s="125" t="e">
        <f>E46/E47</f>
        <v>#DIV/0!</v>
      </c>
      <c r="F48" s="68"/>
      <c r="G48" s="68"/>
      <c r="J48" s="44"/>
      <c r="K48" s="44"/>
      <c r="L48" s="44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</row>
    <row r="49" spans="1:255" s="43" customFormat="1" ht="13.7" customHeight="1">
      <c r="A49" s="126"/>
      <c r="B49" s="44"/>
      <c r="C49" s="44"/>
      <c r="D49" s="44"/>
      <c r="E49" s="44"/>
      <c r="F49" s="44"/>
      <c r="G49" s="44"/>
      <c r="J49" s="44"/>
      <c r="K49" s="44"/>
      <c r="L49" s="44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</row>
    <row r="50" spans="1:255" s="43" customFormat="1" ht="13.7" customHeight="1">
      <c r="A50" s="98" t="s">
        <v>63</v>
      </c>
      <c r="B50" s="44"/>
      <c r="C50" s="44"/>
      <c r="D50" s="44"/>
      <c r="E50" s="44"/>
      <c r="F50" s="44"/>
      <c r="G50" s="44"/>
      <c r="J50" s="44"/>
      <c r="K50" s="44"/>
      <c r="L50" s="44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</row>
    <row r="51" spans="1:255" s="43" customFormat="1" ht="13.7" customHeight="1">
      <c r="A51" s="44"/>
      <c r="B51" s="44"/>
      <c r="C51" s="44"/>
      <c r="D51" s="44"/>
      <c r="E51" s="44"/>
      <c r="F51" s="44"/>
      <c r="G51" s="44"/>
      <c r="J51" s="44"/>
      <c r="K51" s="44"/>
      <c r="L51" s="44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</row>
    <row r="52" spans="1:255" s="43" customFormat="1" ht="13.7" customHeight="1">
      <c r="A52" s="124" t="s">
        <v>85</v>
      </c>
      <c r="B52" s="44"/>
      <c r="C52" s="44"/>
      <c r="D52" s="44"/>
      <c r="E52" s="44"/>
      <c r="F52" s="44"/>
      <c r="G52" s="44"/>
      <c r="J52" s="44"/>
      <c r="K52" s="44"/>
      <c r="L52" s="44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</row>
  </sheetData>
  <pageMargins left="0.51" right="0.19" top="0.52" bottom="0.5" header="0.28000000000000003" footer="0.31"/>
  <pageSetup scale="79" orientation="portrait"/>
  <headerFooter>
    <oddFooter>&amp;C&amp;"Helvetica,Regular"&amp;12&amp;K000000&amp;P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V45"/>
  <sheetViews>
    <sheetView showGridLines="0" workbookViewId="0">
      <selection activeCell="F30" sqref="F30:G30"/>
    </sheetView>
  </sheetViews>
  <sheetFormatPr defaultColWidth="10.85546875" defaultRowHeight="13.5" customHeight="1"/>
  <cols>
    <col min="1" max="1" width="14.28515625" style="67" customWidth="1"/>
    <col min="2" max="2" width="29" style="67" customWidth="1"/>
    <col min="3" max="5" width="16.42578125" style="67" customWidth="1"/>
    <col min="6" max="6" width="9.140625" style="67" customWidth="1"/>
    <col min="7" max="7" width="8.85546875" style="45" customWidth="1"/>
    <col min="8" max="8" width="10.140625" style="45" customWidth="1"/>
    <col min="9" max="9" width="11" style="45" customWidth="1"/>
    <col min="10" max="14" width="11.42578125" style="45" customWidth="1"/>
    <col min="15" max="256" width="10.85546875" style="67" customWidth="1"/>
    <col min="257" max="16384" width="10.85546875" style="68"/>
  </cols>
  <sheetData>
    <row r="1" spans="1:256" s="43" customFormat="1" ht="21" customHeight="1">
      <c r="B1" s="44"/>
      <c r="C1" s="44"/>
      <c r="D1" s="42" t="s">
        <v>0</v>
      </c>
      <c r="E1" s="42" t="s">
        <v>1</v>
      </c>
      <c r="F1" s="293" t="s">
        <v>2</v>
      </c>
      <c r="G1" s="300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</row>
    <row r="2" spans="1:256" s="43" customFormat="1" ht="21" customHeight="1">
      <c r="A2" s="46"/>
      <c r="B2" s="46"/>
      <c r="C2" s="46"/>
      <c r="D2" s="32" t="s">
        <v>3</v>
      </c>
      <c r="E2" s="33">
        <v>2</v>
      </c>
      <c r="F2" s="303">
        <v>1</v>
      </c>
      <c r="G2" s="303"/>
      <c r="H2" s="46"/>
      <c r="I2" s="46"/>
      <c r="J2" s="46"/>
      <c r="K2" s="46"/>
      <c r="L2" s="46"/>
      <c r="M2" s="46"/>
      <c r="N2" s="46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43" customFormat="1" ht="1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4" spans="1:256" s="43" customFormat="1" ht="15" customHeight="1">
      <c r="A4" s="47" t="s">
        <v>4</v>
      </c>
      <c r="B4" s="48">
        <f>synthèse!B4</f>
        <v>0</v>
      </c>
      <c r="C4" s="46"/>
      <c r="D4" s="49" t="s">
        <v>5</v>
      </c>
      <c r="E4" s="50"/>
      <c r="F4" s="51"/>
      <c r="G4" s="46"/>
      <c r="H4" s="46"/>
      <c r="I4" s="46"/>
      <c r="J4" s="46"/>
      <c r="K4" s="46"/>
      <c r="L4" s="46"/>
      <c r="M4" s="46"/>
      <c r="N4" s="46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</row>
    <row r="5" spans="1:256" s="43" customFormat="1" ht="15" customHeight="1">
      <c r="A5" s="47" t="s">
        <v>6</v>
      </c>
      <c r="B5" s="52">
        <f>synthèse!B5</f>
        <v>0</v>
      </c>
      <c r="C5" s="46"/>
      <c r="D5" s="49" t="s">
        <v>7</v>
      </c>
      <c r="E5" s="51"/>
      <c r="F5" s="51"/>
      <c r="G5" s="46"/>
      <c r="H5" s="46"/>
      <c r="I5" s="46"/>
      <c r="J5" s="46"/>
      <c r="K5" s="46"/>
      <c r="L5" s="46"/>
      <c r="M5" s="46"/>
      <c r="N5" s="46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s="43" customFormat="1" ht="15" customHeight="1">
      <c r="A6" s="47" t="s">
        <v>8</v>
      </c>
      <c r="B6" s="51"/>
      <c r="C6" s="46"/>
      <c r="D6" s="53"/>
      <c r="E6" s="51"/>
      <c r="F6" s="51"/>
      <c r="G6" s="46"/>
      <c r="H6" s="46"/>
      <c r="I6" s="46"/>
      <c r="J6" s="46"/>
      <c r="K6" s="46"/>
      <c r="L6" s="46"/>
      <c r="M6" s="46"/>
      <c r="N6" s="46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 s="43" customFormat="1" ht="15" customHeight="1">
      <c r="A7" s="47" t="s">
        <v>9</v>
      </c>
      <c r="B7" s="54" t="str">
        <f>synthèse!B7</f>
        <v>Stocks</v>
      </c>
      <c r="C7" s="46"/>
      <c r="D7" s="49" t="s">
        <v>11</v>
      </c>
      <c r="E7" s="50"/>
      <c r="F7" s="50"/>
      <c r="G7" s="46"/>
      <c r="H7" s="46"/>
      <c r="I7" s="46"/>
      <c r="J7" s="46"/>
      <c r="K7" s="46"/>
      <c r="L7" s="46"/>
      <c r="M7" s="46"/>
      <c r="N7" s="46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</row>
    <row r="8" spans="1:256" s="43" customFormat="1" ht="15" customHeight="1">
      <c r="A8" s="47" t="s">
        <v>12</v>
      </c>
      <c r="B8" s="55" t="str">
        <f>synthèse!B18</f>
        <v>Synthèse stocks fournitures / matières consommables</v>
      </c>
      <c r="C8" s="46"/>
      <c r="D8" s="49" t="s">
        <v>7</v>
      </c>
      <c r="E8" s="51"/>
      <c r="F8" s="51"/>
      <c r="G8" s="46"/>
      <c r="H8" s="46"/>
      <c r="I8" s="46"/>
      <c r="J8" s="46"/>
      <c r="K8" s="46"/>
      <c r="L8" s="46"/>
      <c r="M8" s="46"/>
      <c r="N8" s="46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</row>
    <row r="9" spans="1:256" s="43" customFormat="1" ht="15" customHeight="1">
      <c r="A9" s="56"/>
      <c r="B9" s="56"/>
      <c r="C9" s="56"/>
      <c r="D9" s="56"/>
      <c r="E9" s="56"/>
      <c r="F9" s="56"/>
      <c r="G9" s="56"/>
      <c r="H9" s="46"/>
      <c r="I9" s="46"/>
      <c r="J9" s="46"/>
      <c r="K9" s="46"/>
      <c r="L9" s="46"/>
      <c r="M9" s="46"/>
      <c r="N9" s="46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43" customFormat="1" ht="1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</row>
    <row r="11" spans="1:256" s="43" customFormat="1" ht="15" customHeight="1">
      <c r="A11" s="46"/>
      <c r="B11" s="46"/>
      <c r="C11" s="46"/>
      <c r="D11" s="58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</row>
    <row r="12" spans="1:256" s="43" customFormat="1" ht="15" customHeight="1">
      <c r="A12" s="57" t="s">
        <v>38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</row>
    <row r="13" spans="1:256" s="43" customFormat="1" ht="15" customHeight="1">
      <c r="A13" s="59" t="s">
        <v>39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</row>
    <row r="14" spans="1:256" s="43" customFormat="1" ht="15" customHeight="1">
      <c r="A14" s="59" t="s">
        <v>86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</row>
    <row r="15" spans="1:256" s="43" customFormat="1" ht="15" customHeight="1">
      <c r="A15" s="46"/>
      <c r="B15" s="46"/>
      <c r="C15" s="46"/>
      <c r="D15" s="46"/>
      <c r="E15" s="58"/>
      <c r="F15" s="46"/>
      <c r="G15" s="46"/>
      <c r="H15" s="46"/>
      <c r="I15" s="46"/>
      <c r="J15" s="46"/>
      <c r="K15" s="46"/>
      <c r="L15" s="46"/>
      <c r="M15" s="46"/>
      <c r="N15" s="46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s="43" customFormat="1" ht="13.5" customHeight="1">
      <c r="A16" s="60" t="s">
        <v>87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 s="43" customFormat="1" ht="24.75" customHeight="1">
      <c r="A17" s="42" t="s">
        <v>41</v>
      </c>
      <c r="B17" s="42" t="s">
        <v>42</v>
      </c>
      <c r="C17" s="42" t="s">
        <v>43</v>
      </c>
      <c r="D17" s="127" t="s">
        <v>44</v>
      </c>
      <c r="E17" s="42" t="s">
        <v>45</v>
      </c>
      <c r="F17" s="42" t="s">
        <v>46</v>
      </c>
      <c r="G17" s="42" t="s">
        <v>47</v>
      </c>
      <c r="H17" s="35"/>
      <c r="I17" s="35"/>
      <c r="J17" s="35"/>
      <c r="K17" s="35"/>
      <c r="L17" s="35"/>
      <c r="M17" s="35"/>
      <c r="N17" s="3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</row>
    <row r="18" spans="1:256" ht="15" customHeight="1">
      <c r="A18" s="132" t="s">
        <v>48</v>
      </c>
      <c r="B18" s="128" t="s">
        <v>88</v>
      </c>
      <c r="C18" s="90"/>
      <c r="D18" s="129"/>
      <c r="E18" s="90">
        <f t="shared" ref="E18:E24" si="0">D18-C18</f>
        <v>0</v>
      </c>
      <c r="F18" s="128" t="str">
        <f t="shared" ref="F18:F25" si="1">IF(C18=0,"",E18/C18)</f>
        <v/>
      </c>
      <c r="G18" s="133"/>
      <c r="H18" s="46"/>
      <c r="I18" s="46"/>
      <c r="J18" s="46"/>
      <c r="K18" s="46"/>
      <c r="L18" s="46"/>
      <c r="M18" s="46"/>
      <c r="N18" s="46"/>
    </row>
    <row r="19" spans="1:256" ht="15" customHeight="1">
      <c r="A19" s="134"/>
      <c r="B19" s="130"/>
      <c r="C19" s="71"/>
      <c r="D19" s="72"/>
      <c r="E19" s="71">
        <f t="shared" si="0"/>
        <v>0</v>
      </c>
      <c r="F19" s="73" t="str">
        <f t="shared" si="1"/>
        <v/>
      </c>
      <c r="G19" s="74"/>
      <c r="H19" s="46"/>
      <c r="I19" s="46"/>
      <c r="J19" s="46"/>
      <c r="K19" s="46"/>
      <c r="L19" s="46"/>
      <c r="M19" s="46"/>
      <c r="N19" s="46"/>
    </row>
    <row r="20" spans="1:256" ht="15" customHeight="1">
      <c r="A20" s="134" t="s">
        <v>48</v>
      </c>
      <c r="B20" s="73" t="s">
        <v>89</v>
      </c>
      <c r="C20" s="71"/>
      <c r="D20" s="72"/>
      <c r="E20" s="71">
        <f t="shared" si="0"/>
        <v>0</v>
      </c>
      <c r="F20" s="73" t="str">
        <f t="shared" si="1"/>
        <v/>
      </c>
      <c r="G20" s="74"/>
      <c r="H20" s="46"/>
      <c r="I20" s="46"/>
      <c r="J20" s="46"/>
      <c r="K20" s="46"/>
      <c r="L20" s="46"/>
      <c r="M20" s="46"/>
      <c r="N20" s="46"/>
    </row>
    <row r="21" spans="1:256" ht="15" customHeight="1">
      <c r="A21" s="134"/>
      <c r="B21" s="130"/>
      <c r="C21" s="71"/>
      <c r="D21" s="72"/>
      <c r="E21" s="71">
        <f t="shared" si="0"/>
        <v>0</v>
      </c>
      <c r="F21" s="73" t="str">
        <f t="shared" si="1"/>
        <v/>
      </c>
      <c r="G21" s="74"/>
      <c r="H21" s="46"/>
      <c r="I21" s="46"/>
      <c r="J21" s="46"/>
      <c r="K21" s="46"/>
      <c r="L21" s="46"/>
      <c r="M21" s="46"/>
      <c r="N21" s="46"/>
    </row>
    <row r="22" spans="1:256" ht="15" customHeight="1">
      <c r="A22" s="134"/>
      <c r="B22" s="130"/>
      <c r="C22" s="71"/>
      <c r="D22" s="72"/>
      <c r="E22" s="71">
        <f t="shared" si="0"/>
        <v>0</v>
      </c>
      <c r="F22" s="73" t="str">
        <f t="shared" si="1"/>
        <v/>
      </c>
      <c r="G22" s="74"/>
      <c r="H22" s="46"/>
      <c r="I22" s="46"/>
      <c r="J22" s="46"/>
      <c r="K22" s="46"/>
      <c r="L22" s="46"/>
      <c r="M22" s="46"/>
      <c r="N22" s="46"/>
    </row>
    <row r="23" spans="1:256" ht="15" customHeight="1">
      <c r="A23" s="134"/>
      <c r="B23" s="130"/>
      <c r="C23" s="71"/>
      <c r="D23" s="72"/>
      <c r="E23" s="71">
        <f t="shared" si="0"/>
        <v>0</v>
      </c>
      <c r="F23" s="73" t="str">
        <f t="shared" si="1"/>
        <v/>
      </c>
      <c r="G23" s="74"/>
      <c r="H23" s="46"/>
      <c r="I23" s="46"/>
      <c r="J23" s="46"/>
      <c r="K23" s="46"/>
      <c r="L23" s="46"/>
      <c r="M23" s="46"/>
      <c r="N23" s="46"/>
    </row>
    <row r="24" spans="1:256" s="43" customFormat="1" ht="15" customHeight="1">
      <c r="A24" s="135"/>
      <c r="B24" s="136"/>
      <c r="C24" s="137"/>
      <c r="D24" s="138"/>
      <c r="E24" s="137">
        <f t="shared" si="0"/>
        <v>0</v>
      </c>
      <c r="F24" s="139" t="str">
        <f t="shared" si="1"/>
        <v/>
      </c>
      <c r="G24" s="140"/>
      <c r="H24" s="46"/>
      <c r="I24" s="46"/>
      <c r="J24" s="46"/>
      <c r="K24" s="46"/>
      <c r="L24" s="46"/>
      <c r="M24" s="46"/>
      <c r="N24" s="46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</row>
    <row r="25" spans="1:256" s="43" customFormat="1" ht="15" customHeight="1">
      <c r="A25" s="35"/>
      <c r="B25" s="81" t="s">
        <v>50</v>
      </c>
      <c r="C25" s="82">
        <f>SUM(C18:C24)</f>
        <v>0</v>
      </c>
      <c r="D25" s="83">
        <f>SUM(D18:D24)</f>
        <v>0</v>
      </c>
      <c r="E25" s="82">
        <f>SUM(E18:E24)</f>
        <v>0</v>
      </c>
      <c r="F25" s="47" t="str">
        <f t="shared" si="1"/>
        <v/>
      </c>
      <c r="G25" s="46"/>
      <c r="H25" s="46"/>
      <c r="I25" s="46"/>
      <c r="J25" s="46"/>
      <c r="K25" s="46"/>
      <c r="L25" s="46"/>
      <c r="M25" s="46"/>
      <c r="N25" s="46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s="43" customFormat="1" ht="9" customHeight="1">
      <c r="A26" s="35"/>
      <c r="B26" s="46"/>
      <c r="C26" s="46"/>
      <c r="D26" s="46"/>
      <c r="E26" s="46"/>
      <c r="F26" s="44"/>
      <c r="G26" s="44"/>
      <c r="H26" s="46"/>
      <c r="I26" s="46"/>
      <c r="J26" s="46"/>
      <c r="K26" s="46"/>
      <c r="L26" s="46"/>
      <c r="M26" s="46"/>
      <c r="N26" s="46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s="43" customFormat="1" ht="15" customHeight="1">
      <c r="A27" s="35"/>
      <c r="B27" s="46"/>
      <c r="C27" s="46"/>
      <c r="D27" s="47" t="s">
        <v>90</v>
      </c>
      <c r="E27" s="46"/>
      <c r="F27" s="46"/>
      <c r="G27" s="47" t="str">
        <f>IF(E27=-E25,"ok","erreur")</f>
        <v>ok</v>
      </c>
      <c r="H27" s="46"/>
      <c r="I27" s="46"/>
      <c r="J27" s="46"/>
      <c r="K27" s="46"/>
      <c r="L27" s="46"/>
      <c r="M27" s="46"/>
      <c r="N27" s="46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</row>
    <row r="28" spans="1:256" s="43" customFormat="1" ht="1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s="43" customFormat="1" ht="13.5" customHeight="1">
      <c r="A29" s="60" t="s">
        <v>52</v>
      </c>
      <c r="B29" s="86"/>
      <c r="C29" s="8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256" s="43" customFormat="1" ht="25.5" customHeight="1">
      <c r="A30" s="141" t="s">
        <v>41</v>
      </c>
      <c r="B30" s="142" t="s">
        <v>53</v>
      </c>
      <c r="C30" s="142" t="s">
        <v>54</v>
      </c>
      <c r="D30" s="142" t="s">
        <v>55</v>
      </c>
      <c r="E30" s="142" t="s">
        <v>56</v>
      </c>
      <c r="F30" s="310" t="s">
        <v>57</v>
      </c>
      <c r="G30" s="311"/>
      <c r="H30" s="87"/>
      <c r="I30" s="87"/>
      <c r="J30" s="87"/>
      <c r="K30" s="87"/>
      <c r="L30" s="87"/>
      <c r="M30" s="87"/>
      <c r="N30" s="87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256" ht="15" customHeight="1">
      <c r="A31" s="143" t="s">
        <v>48</v>
      </c>
      <c r="B31" s="131"/>
      <c r="C31" s="63"/>
      <c r="D31" s="63"/>
      <c r="E31" s="63"/>
      <c r="F31" s="308">
        <f t="shared" ref="F31:F37" si="2">C31+D31-E31</f>
        <v>0</v>
      </c>
      <c r="G31" s="309"/>
      <c r="H31" s="44"/>
      <c r="I31" s="44"/>
      <c r="J31" s="44"/>
      <c r="K31" s="44"/>
      <c r="L31" s="44"/>
      <c r="M31" s="44"/>
      <c r="N31" s="44"/>
    </row>
    <row r="32" spans="1:256" ht="15" customHeight="1">
      <c r="A32" s="134"/>
      <c r="B32" s="130"/>
      <c r="C32" s="71"/>
      <c r="D32" s="71"/>
      <c r="E32" s="71"/>
      <c r="F32" s="301">
        <f t="shared" si="2"/>
        <v>0</v>
      </c>
      <c r="G32" s="312"/>
      <c r="H32" s="44"/>
      <c r="I32" s="44"/>
      <c r="J32" s="44"/>
      <c r="K32" s="44"/>
      <c r="L32" s="44"/>
      <c r="M32" s="44"/>
      <c r="N32" s="44"/>
    </row>
    <row r="33" spans="1:256" ht="15" customHeight="1">
      <c r="A33" s="134"/>
      <c r="B33" s="130"/>
      <c r="C33" s="71"/>
      <c r="D33" s="71"/>
      <c r="E33" s="71"/>
      <c r="F33" s="301">
        <f t="shared" si="2"/>
        <v>0</v>
      </c>
      <c r="G33" s="312"/>
      <c r="H33" s="44"/>
      <c r="I33" s="44"/>
      <c r="J33" s="44"/>
      <c r="K33" s="44"/>
      <c r="L33" s="44"/>
      <c r="M33" s="44"/>
      <c r="N33" s="44"/>
    </row>
    <row r="34" spans="1:256" ht="15" customHeight="1">
      <c r="A34" s="134"/>
      <c r="B34" s="130"/>
      <c r="C34" s="71"/>
      <c r="D34" s="71"/>
      <c r="E34" s="71"/>
      <c r="F34" s="301">
        <f t="shared" si="2"/>
        <v>0</v>
      </c>
      <c r="G34" s="312"/>
      <c r="H34" s="44"/>
      <c r="I34" s="44"/>
      <c r="J34" s="44"/>
      <c r="K34" s="44"/>
      <c r="L34" s="44"/>
      <c r="M34" s="44"/>
      <c r="N34" s="44"/>
    </row>
    <row r="35" spans="1:256" ht="15" customHeight="1">
      <c r="A35" s="134"/>
      <c r="B35" s="130"/>
      <c r="C35" s="71"/>
      <c r="D35" s="71"/>
      <c r="E35" s="71"/>
      <c r="F35" s="301">
        <f t="shared" si="2"/>
        <v>0</v>
      </c>
      <c r="G35" s="312"/>
      <c r="H35" s="44"/>
      <c r="I35" s="44"/>
      <c r="J35" s="44"/>
      <c r="K35" s="44"/>
      <c r="L35" s="44"/>
      <c r="M35" s="44"/>
      <c r="N35" s="44"/>
    </row>
    <row r="36" spans="1:256" ht="15" customHeight="1">
      <c r="A36" s="134"/>
      <c r="B36" s="130"/>
      <c r="C36" s="71"/>
      <c r="D36" s="71"/>
      <c r="E36" s="71"/>
      <c r="F36" s="301">
        <f t="shared" si="2"/>
        <v>0</v>
      </c>
      <c r="G36" s="312"/>
      <c r="H36" s="44"/>
      <c r="I36" s="44"/>
      <c r="J36" s="44"/>
      <c r="K36" s="44"/>
      <c r="L36" s="44"/>
      <c r="M36" s="44"/>
      <c r="N36" s="44"/>
    </row>
    <row r="37" spans="1:256" s="43" customFormat="1" ht="15" customHeight="1">
      <c r="A37" s="135"/>
      <c r="B37" s="136"/>
      <c r="C37" s="137"/>
      <c r="D37" s="137"/>
      <c r="E37" s="137"/>
      <c r="F37" s="313">
        <f t="shared" si="2"/>
        <v>0</v>
      </c>
      <c r="G37" s="314"/>
      <c r="H37" s="44"/>
      <c r="I37" s="44"/>
      <c r="J37" s="44"/>
      <c r="K37" s="44"/>
      <c r="L37" s="44"/>
      <c r="M37" s="44"/>
      <c r="N37" s="44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</row>
    <row r="38" spans="1:256" s="43" customFormat="1" ht="15" customHeight="1">
      <c r="A38" s="91"/>
      <c r="B38" s="81" t="s">
        <v>58</v>
      </c>
      <c r="C38" s="82">
        <f>SUM(C31:C37)</f>
        <v>0</v>
      </c>
      <c r="D38" s="82">
        <f>SUM(D31:D37)</f>
        <v>0</v>
      </c>
      <c r="E38" s="82">
        <f>SUM(E31:E37)</f>
        <v>0</v>
      </c>
      <c r="F38" s="306">
        <f>SUM(F31:F37)</f>
        <v>0</v>
      </c>
      <c r="G38" s="307"/>
      <c r="H38" s="44"/>
      <c r="I38" s="44"/>
      <c r="J38" s="44"/>
      <c r="K38" s="44"/>
      <c r="L38" s="44"/>
      <c r="M38" s="44"/>
      <c r="N38" s="44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</row>
    <row r="39" spans="1:256" s="43" customFormat="1" ht="15" customHeight="1">
      <c r="A39" s="92"/>
      <c r="B39" s="92"/>
      <c r="C39" s="91"/>
      <c r="D39" s="46"/>
      <c r="E39" s="46"/>
      <c r="F39" s="46"/>
      <c r="G39" s="46"/>
      <c r="H39" s="44"/>
      <c r="I39" s="44"/>
      <c r="J39" s="44"/>
      <c r="K39" s="44"/>
      <c r="L39" s="44"/>
      <c r="M39" s="44"/>
      <c r="N39" s="44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</row>
    <row r="40" spans="1:256" s="43" customFormat="1" ht="15" customHeight="1">
      <c r="A40" s="92"/>
      <c r="B40" s="92"/>
      <c r="C40" s="91"/>
      <c r="D40" s="46"/>
      <c r="E40" s="46"/>
      <c r="F40" s="46"/>
      <c r="G40" s="46"/>
      <c r="H40" s="44"/>
      <c r="I40" s="44"/>
      <c r="J40" s="44"/>
      <c r="K40" s="44"/>
      <c r="L40" s="44"/>
      <c r="M40" s="44"/>
      <c r="N40" s="44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</row>
    <row r="41" spans="1:256" s="43" customFormat="1" ht="15" customHeight="1">
      <c r="A41" s="92"/>
      <c r="B41" s="92"/>
      <c r="C41" s="42" t="s">
        <v>59</v>
      </c>
      <c r="D41" s="42" t="s">
        <v>60</v>
      </c>
      <c r="E41" s="42" t="s">
        <v>61</v>
      </c>
      <c r="F41" s="293" t="s">
        <v>46</v>
      </c>
      <c r="G41" s="297"/>
      <c r="H41" s="44"/>
      <c r="I41" s="44"/>
      <c r="J41" s="44"/>
      <c r="K41" s="44"/>
      <c r="L41" s="44"/>
      <c r="M41" s="44"/>
      <c r="N41" s="44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</row>
    <row r="42" spans="1:256" s="43" customFormat="1" ht="15" customHeight="1">
      <c r="A42" s="93"/>
      <c r="B42" s="94" t="s">
        <v>62</v>
      </c>
      <c r="C42" s="82">
        <f>C25-C38</f>
        <v>0</v>
      </c>
      <c r="D42" s="82">
        <f>D25-F38</f>
        <v>0</v>
      </c>
      <c r="E42" s="82">
        <f>D42-C42</f>
        <v>0</v>
      </c>
      <c r="F42" s="293" t="str">
        <f>IF(C42=0,"",E42/C42)</f>
        <v/>
      </c>
      <c r="G42" s="294"/>
      <c r="H42" s="44"/>
      <c r="I42" s="44"/>
      <c r="J42" s="44"/>
      <c r="K42" s="44"/>
      <c r="L42" s="44"/>
      <c r="M42" s="44"/>
      <c r="N42" s="44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</row>
    <row r="43" spans="1:256" s="43" customFormat="1" ht="13.7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</row>
    <row r="44" spans="1:256" s="43" customFormat="1" ht="13.7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</row>
    <row r="45" spans="1:256" s="43" customFormat="1" ht="15" customHeight="1">
      <c r="A45" s="57" t="s">
        <v>63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</row>
  </sheetData>
  <mergeCells count="13">
    <mergeCell ref="F42:G42"/>
    <mergeCell ref="F31:G31"/>
    <mergeCell ref="F30:G30"/>
    <mergeCell ref="F1:G1"/>
    <mergeCell ref="F33:G33"/>
    <mergeCell ref="F32:G32"/>
    <mergeCell ref="F35:G35"/>
    <mergeCell ref="F2:G2"/>
    <mergeCell ref="F34:G34"/>
    <mergeCell ref="F41:G41"/>
    <mergeCell ref="F38:G38"/>
    <mergeCell ref="F36:G36"/>
    <mergeCell ref="F37:G37"/>
  </mergeCells>
  <pageMargins left="0.51181100000000002" right="0.17" top="0.62992099999999995" bottom="0.59055100000000005" header="0.51181100000000002" footer="0.51181100000000002"/>
  <pageSetup scale="95" orientation="portrait"/>
  <headerFooter>
    <oddFooter>&amp;C&amp;"Univers 45 Light,Regular"&amp;8&amp;K00000020/12/2015, 12:14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IU53"/>
  <sheetViews>
    <sheetView showGridLines="0" workbookViewId="0">
      <selection activeCell="A20" sqref="A20"/>
    </sheetView>
  </sheetViews>
  <sheetFormatPr defaultColWidth="10.85546875" defaultRowHeight="12.75" customHeight="1"/>
  <cols>
    <col min="1" max="1" width="13.140625" style="1" customWidth="1"/>
    <col min="2" max="2" width="19" style="1" customWidth="1"/>
    <col min="3" max="3" width="10.42578125" style="1" customWidth="1"/>
    <col min="4" max="5" width="12.7109375" style="1" customWidth="1"/>
    <col min="6" max="6" width="10.85546875" style="1" customWidth="1"/>
    <col min="7" max="7" width="22.7109375" style="1" customWidth="1"/>
    <col min="8" max="8" width="10.85546875" style="1" customWidth="1"/>
    <col min="9" max="9" width="11.42578125" style="1" customWidth="1"/>
    <col min="10" max="10" width="8.28515625" style="1" customWidth="1"/>
    <col min="11" max="11" width="7" style="11" customWidth="1"/>
    <col min="12" max="18" width="10.85546875" style="11" customWidth="1"/>
    <col min="19" max="255" width="10.85546875" style="1" customWidth="1"/>
  </cols>
  <sheetData>
    <row r="1" spans="1:255" s="9" customFormat="1" ht="21" customHeight="1">
      <c r="B1" s="10"/>
      <c r="C1" s="10"/>
      <c r="D1" s="10"/>
      <c r="E1" s="10"/>
      <c r="G1" s="10"/>
      <c r="H1" s="31" t="s">
        <v>0</v>
      </c>
      <c r="I1" s="31" t="s">
        <v>1</v>
      </c>
      <c r="J1" s="31" t="s">
        <v>2</v>
      </c>
      <c r="K1" s="10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</row>
    <row r="2" spans="1:255" s="9" customFormat="1" ht="21" customHeight="1">
      <c r="A2" s="12"/>
      <c r="B2" s="12"/>
      <c r="C2" s="10"/>
      <c r="D2" s="10"/>
      <c r="E2" s="10"/>
      <c r="G2" s="10"/>
      <c r="H2" s="32" t="s">
        <v>3</v>
      </c>
      <c r="I2" s="33">
        <v>2</v>
      </c>
      <c r="J2" s="33">
        <v>2</v>
      </c>
      <c r="K2" s="10"/>
      <c r="N2" s="12"/>
      <c r="O2" s="12"/>
      <c r="P2" s="12"/>
      <c r="Q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spans="1:255" s="9" customFormat="1" ht="15" customHeight="1">
      <c r="A3" s="12"/>
      <c r="B3" s="12"/>
      <c r="C3" s="10"/>
      <c r="D3" s="10"/>
      <c r="E3" s="10"/>
      <c r="G3" s="10"/>
      <c r="H3" s="12"/>
      <c r="I3" s="12"/>
      <c r="J3" s="12"/>
      <c r="K3" s="10"/>
      <c r="N3" s="12"/>
      <c r="O3" s="12"/>
      <c r="P3" s="12"/>
      <c r="Q3" s="12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 s="9" customFormat="1" ht="15" customHeight="1">
      <c r="A4" s="13" t="s">
        <v>4</v>
      </c>
      <c r="B4" s="14">
        <f>synthèse!B4</f>
        <v>0</v>
      </c>
      <c r="C4" s="10"/>
      <c r="D4" s="10"/>
      <c r="E4" s="10"/>
      <c r="G4" s="10"/>
      <c r="H4" s="15" t="s">
        <v>5</v>
      </c>
      <c r="I4" s="16"/>
      <c r="J4" s="18"/>
      <c r="K4" s="10"/>
      <c r="N4" s="12"/>
      <c r="O4" s="12"/>
      <c r="P4" s="12"/>
      <c r="Q4" s="12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</row>
    <row r="5" spans="1:255" s="9" customFormat="1" ht="15" customHeight="1">
      <c r="A5" s="13" t="s">
        <v>6</v>
      </c>
      <c r="B5" s="17">
        <f>synthèse!B5</f>
        <v>0</v>
      </c>
      <c r="C5" s="10"/>
      <c r="D5" s="10"/>
      <c r="E5" s="10"/>
      <c r="G5" s="10"/>
      <c r="H5" s="15" t="s">
        <v>7</v>
      </c>
      <c r="I5" s="18"/>
      <c r="J5" s="18"/>
      <c r="K5" s="10"/>
      <c r="N5" s="12"/>
      <c r="O5" s="12"/>
      <c r="P5" s="12"/>
      <c r="Q5" s="12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</row>
    <row r="6" spans="1:255" s="9" customFormat="1" ht="15" customHeight="1">
      <c r="A6" s="13" t="s">
        <v>8</v>
      </c>
      <c r="B6" s="18"/>
      <c r="C6" s="10"/>
      <c r="D6" s="10"/>
      <c r="E6" s="10"/>
      <c r="G6" s="10"/>
      <c r="H6" s="19"/>
      <c r="I6" s="18"/>
      <c r="J6" s="18"/>
      <c r="K6" s="10"/>
      <c r="N6" s="12"/>
      <c r="O6" s="12"/>
      <c r="P6" s="12"/>
      <c r="Q6" s="12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</row>
    <row r="7" spans="1:255" s="9" customFormat="1" ht="15" customHeight="1">
      <c r="A7" s="13" t="s">
        <v>9</v>
      </c>
      <c r="B7" s="145" t="str">
        <f>synthèse!B7</f>
        <v>Stocks</v>
      </c>
      <c r="C7" s="10"/>
      <c r="D7" s="10"/>
      <c r="E7" s="10"/>
      <c r="G7" s="10"/>
      <c r="H7" s="15" t="s">
        <v>11</v>
      </c>
      <c r="I7" s="16"/>
      <c r="J7" s="16"/>
      <c r="K7" s="10"/>
      <c r="N7" s="12"/>
      <c r="O7" s="12"/>
      <c r="P7" s="12"/>
      <c r="Q7" s="12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</row>
    <row r="8" spans="1:255" s="9" customFormat="1" ht="15" customHeight="1">
      <c r="A8" s="13" t="s">
        <v>12</v>
      </c>
      <c r="B8" s="21" t="str">
        <f>synthèse!B19</f>
        <v>Sondages sur stocks de fournitures/matières consommables</v>
      </c>
      <c r="C8" s="10"/>
      <c r="D8" s="10"/>
      <c r="E8" s="10"/>
      <c r="G8" s="10"/>
      <c r="H8" s="15" t="s">
        <v>7</v>
      </c>
      <c r="I8" s="18"/>
      <c r="J8" s="18"/>
      <c r="K8" s="10"/>
      <c r="N8" s="12"/>
      <c r="O8" s="12"/>
      <c r="P8" s="12"/>
      <c r="Q8" s="12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</row>
    <row r="9" spans="1:255" s="9" customFormat="1" ht="15" customHeight="1">
      <c r="A9" s="34"/>
      <c r="B9" s="34"/>
      <c r="C9" s="34"/>
      <c r="D9" s="34"/>
      <c r="E9" s="34"/>
      <c r="F9" s="155"/>
      <c r="G9" s="156"/>
      <c r="H9" s="34"/>
      <c r="I9" s="34"/>
      <c r="J9" s="34"/>
      <c r="K9" s="10"/>
      <c r="N9" s="12"/>
      <c r="O9" s="12"/>
      <c r="P9" s="12"/>
      <c r="Q9" s="12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</row>
    <row r="10" spans="1:255" s="9" customFormat="1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0"/>
      <c r="K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</row>
    <row r="11" spans="1:255" s="9" customFormat="1" ht="15" customHeight="1">
      <c r="A11" s="12"/>
      <c r="B11" s="12"/>
      <c r="C11" s="12"/>
      <c r="D11" s="12"/>
      <c r="E11" s="12"/>
      <c r="F11" s="12"/>
      <c r="G11" s="12"/>
      <c r="H11" s="12"/>
      <c r="I11" s="12"/>
      <c r="J11" s="10"/>
      <c r="K11" s="10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</row>
    <row r="12" spans="1:255" s="9" customFormat="1" ht="15" customHeight="1">
      <c r="A12" s="146" t="s">
        <v>38</v>
      </c>
      <c r="B12" s="12"/>
      <c r="C12" s="12"/>
      <c r="D12" s="12"/>
      <c r="E12" s="12"/>
      <c r="F12" s="147"/>
      <c r="G12" s="147"/>
      <c r="H12" s="12"/>
      <c r="I12" s="12"/>
      <c r="J12" s="10"/>
      <c r="K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</row>
    <row r="13" spans="1:255" s="9" customFormat="1" ht="15" customHeight="1">
      <c r="A13" s="12"/>
      <c r="B13" s="12"/>
      <c r="C13" s="12"/>
      <c r="D13" s="12"/>
      <c r="E13" s="12"/>
      <c r="F13" s="147"/>
      <c r="G13" s="147"/>
      <c r="H13" s="12"/>
      <c r="I13" s="12"/>
      <c r="J13" s="10"/>
      <c r="K13" s="10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</row>
    <row r="14" spans="1:255" s="9" customFormat="1" ht="15" customHeight="1">
      <c r="A14" s="148" t="s">
        <v>91</v>
      </c>
      <c r="B14" s="12"/>
      <c r="C14" s="12"/>
      <c r="D14" s="12"/>
      <c r="E14" s="12"/>
      <c r="F14" s="147"/>
      <c r="G14" s="147"/>
      <c r="H14" s="12"/>
      <c r="I14" s="12"/>
      <c r="J14" s="10"/>
      <c r="K14" s="10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</row>
    <row r="15" spans="1:255" s="9" customFormat="1" ht="15" customHeight="1">
      <c r="A15" s="149"/>
      <c r="B15" s="12"/>
      <c r="C15" s="12"/>
      <c r="D15" s="12"/>
      <c r="E15" s="12"/>
      <c r="F15" s="147"/>
      <c r="G15" s="147"/>
      <c r="H15" s="12"/>
      <c r="I15" s="12"/>
      <c r="J15" s="10"/>
      <c r="K15" s="10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</row>
    <row r="16" spans="1:255" s="9" customFormat="1" ht="15" customHeight="1">
      <c r="A16" s="12"/>
      <c r="B16" s="12"/>
      <c r="C16" s="12"/>
      <c r="D16" s="12"/>
      <c r="E16" s="12"/>
      <c r="F16" s="12"/>
      <c r="G16" s="12"/>
      <c r="H16" s="12"/>
      <c r="I16" s="12"/>
      <c r="J16" s="10"/>
      <c r="K16" s="10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</row>
    <row r="17" spans="1:255" s="9" customFormat="1" ht="13.7" customHeight="1">
      <c r="A17" s="150" t="s">
        <v>66</v>
      </c>
      <c r="B17" s="10"/>
      <c r="C17" s="10"/>
      <c r="D17" s="10"/>
      <c r="E17" s="10"/>
      <c r="G17" s="10"/>
      <c r="I17" s="10"/>
      <c r="J17" s="10"/>
      <c r="K17" s="10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</row>
    <row r="18" spans="1:255" s="9" customFormat="1" ht="13.7" customHeight="1">
      <c r="A18" s="151"/>
      <c r="B18" s="151"/>
      <c r="C18" s="151"/>
      <c r="D18" s="151"/>
      <c r="E18" s="151"/>
      <c r="F18" s="151"/>
      <c r="G18" s="151"/>
      <c r="H18" s="151"/>
      <c r="I18" s="151"/>
      <c r="J18" s="10"/>
      <c r="K18" s="10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</row>
    <row r="19" spans="1:255" s="9" customFormat="1" ht="15" customHeight="1">
      <c r="A19" s="148" t="s">
        <v>92</v>
      </c>
      <c r="B19" s="151"/>
      <c r="C19" s="151"/>
      <c r="D19" s="151"/>
      <c r="E19" s="151"/>
      <c r="F19" s="151"/>
      <c r="G19" s="151"/>
      <c r="H19" s="151"/>
      <c r="I19" s="151"/>
      <c r="J19" s="152" t="s">
        <v>93</v>
      </c>
      <c r="K19" s="153"/>
      <c r="L19" s="153"/>
      <c r="M19" s="153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</row>
    <row r="20" spans="1:255" s="9" customFormat="1" ht="21.75" customHeight="1">
      <c r="A20" s="151"/>
      <c r="B20" s="151"/>
      <c r="C20" s="154"/>
      <c r="D20" s="154"/>
      <c r="E20" s="154"/>
      <c r="F20" s="154"/>
      <c r="G20" s="154"/>
      <c r="H20" s="154"/>
      <c r="I20" s="154"/>
      <c r="J20" s="10"/>
      <c r="K20" s="153"/>
      <c r="L20" s="153"/>
      <c r="M20" s="153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</row>
    <row r="21" spans="1:255" s="9" customFormat="1" ht="14.25" customHeight="1">
      <c r="A21" s="158"/>
      <c r="B21" s="10"/>
      <c r="C21" s="154">
        <v>1</v>
      </c>
      <c r="D21" s="154">
        <v>2</v>
      </c>
      <c r="E21" s="159" t="s">
        <v>68</v>
      </c>
      <c r="F21" s="160">
        <v>3</v>
      </c>
      <c r="G21" s="159" t="s">
        <v>94</v>
      </c>
      <c r="H21" s="159" t="s">
        <v>69</v>
      </c>
      <c r="I21" s="159" t="s">
        <v>70</v>
      </c>
      <c r="J21" s="10"/>
      <c r="K21" s="157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</row>
    <row r="22" spans="1:255" ht="14.25" customHeight="1">
      <c r="A22" s="173" t="s">
        <v>71</v>
      </c>
      <c r="B22" s="173" t="s">
        <v>42</v>
      </c>
      <c r="C22" s="173" t="s">
        <v>72</v>
      </c>
      <c r="D22" s="173" t="s">
        <v>73</v>
      </c>
      <c r="E22" s="173" t="s">
        <v>74</v>
      </c>
      <c r="F22" s="173" t="s">
        <v>77</v>
      </c>
      <c r="G22" s="173" t="s">
        <v>95</v>
      </c>
      <c r="H22" s="173" t="s">
        <v>78</v>
      </c>
      <c r="I22" s="173" t="s">
        <v>79</v>
      </c>
      <c r="J22" s="173" t="s">
        <v>80</v>
      </c>
      <c r="K22" s="10"/>
      <c r="L22" s="157"/>
      <c r="M22" s="9"/>
      <c r="N22" s="9"/>
      <c r="O22" s="9"/>
      <c r="P22" s="9"/>
      <c r="Q22" s="9"/>
    </row>
    <row r="23" spans="1:255" ht="14.25" customHeight="1">
      <c r="A23" s="169"/>
      <c r="B23" s="169"/>
      <c r="C23" s="169"/>
      <c r="D23" s="170"/>
      <c r="E23" s="170"/>
      <c r="F23" s="171"/>
      <c r="G23" s="171"/>
      <c r="H23" s="171"/>
      <c r="I23" s="171"/>
      <c r="J23" s="172"/>
      <c r="K23" s="10"/>
      <c r="L23" s="9"/>
      <c r="M23" s="9"/>
      <c r="N23" s="9"/>
      <c r="O23" s="9"/>
      <c r="P23" s="9"/>
      <c r="Q23" s="9"/>
    </row>
    <row r="24" spans="1:255" ht="14.25" customHeight="1">
      <c r="A24" s="164"/>
      <c r="B24" s="163"/>
      <c r="C24" s="165"/>
      <c r="D24" s="165"/>
      <c r="E24" s="165">
        <f t="shared" ref="E24:E45" si="0">C24*D24</f>
        <v>0</v>
      </c>
      <c r="F24" s="165"/>
      <c r="G24" s="165"/>
      <c r="H24" s="165">
        <f t="shared" ref="H24:H45" si="1">F24-D24</f>
        <v>0</v>
      </c>
      <c r="I24" s="165">
        <f t="shared" ref="I24:I45" si="2">H24*C24</f>
        <v>0</v>
      </c>
      <c r="J24" s="166"/>
      <c r="K24" s="10"/>
      <c r="L24" s="9"/>
      <c r="M24" s="9"/>
      <c r="N24" s="9"/>
      <c r="O24" s="9"/>
      <c r="P24" s="9"/>
      <c r="Q24" s="9"/>
    </row>
    <row r="25" spans="1:255" ht="14.25" customHeight="1">
      <c r="A25" s="164"/>
      <c r="B25" s="163"/>
      <c r="C25" s="165"/>
      <c r="D25" s="165"/>
      <c r="E25" s="165">
        <f t="shared" si="0"/>
        <v>0</v>
      </c>
      <c r="F25" s="165"/>
      <c r="G25" s="165"/>
      <c r="H25" s="165">
        <f t="shared" si="1"/>
        <v>0</v>
      </c>
      <c r="I25" s="165">
        <f t="shared" si="2"/>
        <v>0</v>
      </c>
      <c r="J25" s="166"/>
      <c r="K25" s="10"/>
      <c r="L25" s="9"/>
      <c r="M25" s="9"/>
      <c r="N25" s="9"/>
      <c r="O25" s="9"/>
      <c r="P25" s="9"/>
      <c r="Q25" s="9"/>
    </row>
    <row r="26" spans="1:255" ht="14.25" customHeight="1">
      <c r="A26" s="164"/>
      <c r="B26" s="163"/>
      <c r="C26" s="165"/>
      <c r="D26" s="165"/>
      <c r="E26" s="165">
        <f t="shared" si="0"/>
        <v>0</v>
      </c>
      <c r="F26" s="165"/>
      <c r="G26" s="165"/>
      <c r="H26" s="165">
        <f t="shared" si="1"/>
        <v>0</v>
      </c>
      <c r="I26" s="165">
        <f t="shared" si="2"/>
        <v>0</v>
      </c>
      <c r="J26" s="166"/>
      <c r="K26" s="10"/>
      <c r="L26" s="9"/>
      <c r="M26" s="9"/>
      <c r="N26" s="9"/>
      <c r="O26" s="9"/>
      <c r="P26" s="9"/>
      <c r="Q26" s="9"/>
    </row>
    <row r="27" spans="1:255" ht="14.25" customHeight="1">
      <c r="A27" s="164"/>
      <c r="B27" s="163"/>
      <c r="C27" s="165"/>
      <c r="D27" s="165"/>
      <c r="E27" s="165">
        <f t="shared" si="0"/>
        <v>0</v>
      </c>
      <c r="F27" s="165"/>
      <c r="G27" s="165"/>
      <c r="H27" s="165">
        <f t="shared" si="1"/>
        <v>0</v>
      </c>
      <c r="I27" s="165">
        <f t="shared" si="2"/>
        <v>0</v>
      </c>
      <c r="J27" s="166"/>
      <c r="K27" s="10"/>
      <c r="L27" s="9"/>
      <c r="M27" s="9"/>
      <c r="N27" s="9"/>
      <c r="O27" s="9"/>
      <c r="P27" s="9"/>
      <c r="Q27" s="9"/>
    </row>
    <row r="28" spans="1:255" ht="14.25" customHeight="1">
      <c r="A28" s="164"/>
      <c r="B28" s="163"/>
      <c r="C28" s="165"/>
      <c r="D28" s="165"/>
      <c r="E28" s="165">
        <f t="shared" si="0"/>
        <v>0</v>
      </c>
      <c r="F28" s="165"/>
      <c r="G28" s="165"/>
      <c r="H28" s="165">
        <f t="shared" si="1"/>
        <v>0</v>
      </c>
      <c r="I28" s="165">
        <f t="shared" si="2"/>
        <v>0</v>
      </c>
      <c r="J28" s="166"/>
      <c r="K28" s="10"/>
      <c r="L28" s="9"/>
      <c r="M28" s="9"/>
      <c r="N28" s="9"/>
      <c r="O28" s="9"/>
      <c r="P28" s="9"/>
      <c r="Q28" s="9"/>
    </row>
    <row r="29" spans="1:255" ht="14.25" customHeight="1">
      <c r="A29" s="164"/>
      <c r="B29" s="163"/>
      <c r="C29" s="165"/>
      <c r="D29" s="165"/>
      <c r="E29" s="165">
        <f t="shared" si="0"/>
        <v>0</v>
      </c>
      <c r="F29" s="165"/>
      <c r="G29" s="165"/>
      <c r="H29" s="165">
        <f t="shared" si="1"/>
        <v>0</v>
      </c>
      <c r="I29" s="165">
        <f t="shared" si="2"/>
        <v>0</v>
      </c>
      <c r="J29" s="166"/>
      <c r="K29" s="10"/>
      <c r="L29" s="9"/>
      <c r="M29" s="9"/>
      <c r="N29" s="9"/>
      <c r="O29" s="9"/>
      <c r="P29" s="9"/>
      <c r="Q29" s="9"/>
    </row>
    <row r="30" spans="1:255" ht="14.25" customHeight="1">
      <c r="A30" s="164"/>
      <c r="B30" s="163"/>
      <c r="C30" s="165"/>
      <c r="D30" s="165"/>
      <c r="E30" s="165">
        <f t="shared" si="0"/>
        <v>0</v>
      </c>
      <c r="F30" s="165"/>
      <c r="G30" s="165"/>
      <c r="H30" s="165">
        <f t="shared" si="1"/>
        <v>0</v>
      </c>
      <c r="I30" s="165">
        <f t="shared" si="2"/>
        <v>0</v>
      </c>
      <c r="J30" s="166"/>
      <c r="K30" s="10"/>
      <c r="L30" s="9"/>
      <c r="M30" s="9"/>
      <c r="N30" s="9"/>
      <c r="O30" s="9"/>
      <c r="P30" s="9"/>
      <c r="Q30" s="9"/>
    </row>
    <row r="31" spans="1:255" ht="14.25" customHeight="1">
      <c r="A31" s="164"/>
      <c r="B31" s="163"/>
      <c r="C31" s="165"/>
      <c r="D31" s="165"/>
      <c r="E31" s="165">
        <f t="shared" si="0"/>
        <v>0</v>
      </c>
      <c r="F31" s="165"/>
      <c r="G31" s="165"/>
      <c r="H31" s="165">
        <f t="shared" si="1"/>
        <v>0</v>
      </c>
      <c r="I31" s="165">
        <f t="shared" si="2"/>
        <v>0</v>
      </c>
      <c r="J31" s="166"/>
      <c r="K31" s="10"/>
      <c r="L31" s="9"/>
      <c r="M31" s="9"/>
      <c r="N31" s="9"/>
      <c r="O31" s="9"/>
      <c r="P31" s="9"/>
      <c r="Q31" s="9"/>
    </row>
    <row r="32" spans="1:255" ht="14.25" customHeight="1">
      <c r="A32" s="164"/>
      <c r="B32" s="163"/>
      <c r="C32" s="165"/>
      <c r="D32" s="165"/>
      <c r="E32" s="165">
        <f t="shared" si="0"/>
        <v>0</v>
      </c>
      <c r="F32" s="165"/>
      <c r="G32" s="165"/>
      <c r="H32" s="165">
        <f t="shared" si="1"/>
        <v>0</v>
      </c>
      <c r="I32" s="165">
        <f t="shared" si="2"/>
        <v>0</v>
      </c>
      <c r="J32" s="166"/>
      <c r="K32" s="10"/>
      <c r="L32" s="9"/>
      <c r="M32" s="9"/>
      <c r="N32" s="9"/>
      <c r="O32" s="9"/>
      <c r="P32" s="9"/>
      <c r="Q32" s="9"/>
    </row>
    <row r="33" spans="1:255" ht="14.25" customHeight="1">
      <c r="A33" s="164"/>
      <c r="B33" s="163"/>
      <c r="C33" s="165"/>
      <c r="D33" s="165"/>
      <c r="E33" s="165">
        <f t="shared" si="0"/>
        <v>0</v>
      </c>
      <c r="F33" s="165"/>
      <c r="G33" s="165"/>
      <c r="H33" s="165">
        <f t="shared" si="1"/>
        <v>0</v>
      </c>
      <c r="I33" s="165">
        <f t="shared" si="2"/>
        <v>0</v>
      </c>
      <c r="J33" s="166"/>
      <c r="K33" s="10"/>
      <c r="L33" s="9"/>
      <c r="M33" s="9"/>
      <c r="N33" s="9"/>
      <c r="O33" s="9"/>
      <c r="P33" s="9"/>
      <c r="Q33" s="9"/>
    </row>
    <row r="34" spans="1:255" ht="14.25" customHeight="1">
      <c r="A34" s="164"/>
      <c r="B34" s="163"/>
      <c r="C34" s="165"/>
      <c r="D34" s="165"/>
      <c r="E34" s="165">
        <f t="shared" si="0"/>
        <v>0</v>
      </c>
      <c r="F34" s="165"/>
      <c r="G34" s="165"/>
      <c r="H34" s="165">
        <f t="shared" si="1"/>
        <v>0</v>
      </c>
      <c r="I34" s="165">
        <f t="shared" si="2"/>
        <v>0</v>
      </c>
      <c r="J34" s="166"/>
      <c r="K34" s="10"/>
      <c r="L34" s="9"/>
      <c r="M34" s="9"/>
      <c r="N34" s="9"/>
      <c r="O34" s="9"/>
      <c r="P34" s="9"/>
      <c r="Q34" s="9"/>
    </row>
    <row r="35" spans="1:255" ht="14.25" customHeight="1">
      <c r="A35" s="164"/>
      <c r="B35" s="163"/>
      <c r="C35" s="165"/>
      <c r="D35" s="165"/>
      <c r="E35" s="165">
        <f t="shared" si="0"/>
        <v>0</v>
      </c>
      <c r="F35" s="165"/>
      <c r="G35" s="165"/>
      <c r="H35" s="165">
        <f t="shared" si="1"/>
        <v>0</v>
      </c>
      <c r="I35" s="165">
        <f t="shared" si="2"/>
        <v>0</v>
      </c>
      <c r="J35" s="166"/>
      <c r="K35" s="10"/>
      <c r="L35" s="9"/>
      <c r="M35" s="9"/>
      <c r="N35" s="9"/>
      <c r="O35" s="9"/>
      <c r="P35" s="9"/>
      <c r="Q35" s="9"/>
    </row>
    <row r="36" spans="1:255" ht="14.25" customHeight="1">
      <c r="A36" s="164"/>
      <c r="B36" s="163"/>
      <c r="C36" s="165"/>
      <c r="D36" s="165"/>
      <c r="E36" s="165">
        <f t="shared" si="0"/>
        <v>0</v>
      </c>
      <c r="F36" s="165"/>
      <c r="G36" s="165"/>
      <c r="H36" s="165">
        <f t="shared" si="1"/>
        <v>0</v>
      </c>
      <c r="I36" s="165">
        <f t="shared" si="2"/>
        <v>0</v>
      </c>
      <c r="J36" s="166"/>
      <c r="K36" s="10"/>
      <c r="L36" s="9"/>
      <c r="M36" s="9"/>
      <c r="N36" s="9"/>
      <c r="O36" s="9"/>
      <c r="P36" s="9"/>
      <c r="Q36" s="9"/>
    </row>
    <row r="37" spans="1:255" ht="14.25" customHeight="1">
      <c r="A37" s="164"/>
      <c r="B37" s="163"/>
      <c r="C37" s="165"/>
      <c r="D37" s="165"/>
      <c r="E37" s="165">
        <f t="shared" si="0"/>
        <v>0</v>
      </c>
      <c r="F37" s="165"/>
      <c r="G37" s="165"/>
      <c r="H37" s="165">
        <f t="shared" si="1"/>
        <v>0</v>
      </c>
      <c r="I37" s="165">
        <f t="shared" si="2"/>
        <v>0</v>
      </c>
      <c r="J37" s="166"/>
      <c r="K37" s="10"/>
      <c r="L37" s="9"/>
      <c r="M37" s="9"/>
      <c r="N37" s="9"/>
      <c r="O37" s="9"/>
      <c r="P37" s="9"/>
      <c r="Q37" s="9"/>
    </row>
    <row r="38" spans="1:255" ht="14.25" customHeight="1">
      <c r="A38" s="164"/>
      <c r="B38" s="163"/>
      <c r="C38" s="165"/>
      <c r="D38" s="165"/>
      <c r="E38" s="165">
        <f t="shared" si="0"/>
        <v>0</v>
      </c>
      <c r="F38" s="165"/>
      <c r="G38" s="165"/>
      <c r="H38" s="165">
        <f t="shared" si="1"/>
        <v>0</v>
      </c>
      <c r="I38" s="165">
        <f t="shared" si="2"/>
        <v>0</v>
      </c>
      <c r="J38" s="166"/>
      <c r="K38" s="10"/>
      <c r="L38" s="9"/>
      <c r="M38" s="9"/>
      <c r="N38" s="9"/>
      <c r="O38" s="9"/>
      <c r="P38" s="9"/>
      <c r="Q38" s="9"/>
    </row>
    <row r="39" spans="1:255" ht="14.25" customHeight="1">
      <c r="A39" s="164"/>
      <c r="B39" s="163"/>
      <c r="C39" s="165"/>
      <c r="D39" s="165"/>
      <c r="E39" s="165">
        <f t="shared" si="0"/>
        <v>0</v>
      </c>
      <c r="F39" s="165"/>
      <c r="G39" s="165"/>
      <c r="H39" s="165">
        <f t="shared" si="1"/>
        <v>0</v>
      </c>
      <c r="I39" s="165">
        <f t="shared" si="2"/>
        <v>0</v>
      </c>
      <c r="J39" s="166"/>
      <c r="K39" s="10"/>
      <c r="L39" s="9"/>
      <c r="M39" s="9"/>
      <c r="N39" s="9"/>
      <c r="O39" s="9"/>
      <c r="P39" s="9"/>
      <c r="Q39" s="9"/>
    </row>
    <row r="40" spans="1:255" ht="14.25" customHeight="1">
      <c r="A40" s="164"/>
      <c r="B40" s="163"/>
      <c r="C40" s="165"/>
      <c r="D40" s="165"/>
      <c r="E40" s="165">
        <f t="shared" si="0"/>
        <v>0</v>
      </c>
      <c r="F40" s="165"/>
      <c r="G40" s="165"/>
      <c r="H40" s="165">
        <f t="shared" si="1"/>
        <v>0</v>
      </c>
      <c r="I40" s="165">
        <f t="shared" si="2"/>
        <v>0</v>
      </c>
      <c r="J40" s="166"/>
      <c r="K40" s="10"/>
      <c r="L40" s="9"/>
      <c r="M40" s="9"/>
      <c r="N40" s="9"/>
      <c r="O40" s="9"/>
      <c r="P40" s="9"/>
      <c r="Q40" s="9"/>
    </row>
    <row r="41" spans="1:255" ht="14.25" customHeight="1">
      <c r="A41" s="164"/>
      <c r="B41" s="163"/>
      <c r="C41" s="165"/>
      <c r="D41" s="165"/>
      <c r="E41" s="165">
        <f t="shared" si="0"/>
        <v>0</v>
      </c>
      <c r="F41" s="165"/>
      <c r="G41" s="165"/>
      <c r="H41" s="165">
        <f t="shared" si="1"/>
        <v>0</v>
      </c>
      <c r="I41" s="165">
        <f t="shared" si="2"/>
        <v>0</v>
      </c>
      <c r="J41" s="166"/>
      <c r="K41" s="10"/>
      <c r="L41" s="151"/>
      <c r="M41" s="9"/>
      <c r="N41" s="9"/>
      <c r="O41" s="9"/>
      <c r="P41" s="9"/>
      <c r="Q41" s="9"/>
    </row>
    <row r="42" spans="1:255" ht="14.25" customHeight="1">
      <c r="A42" s="164"/>
      <c r="B42" s="163"/>
      <c r="C42" s="165"/>
      <c r="D42" s="165"/>
      <c r="E42" s="165">
        <f t="shared" si="0"/>
        <v>0</v>
      </c>
      <c r="F42" s="165"/>
      <c r="G42" s="165"/>
      <c r="H42" s="165">
        <f t="shared" si="1"/>
        <v>0</v>
      </c>
      <c r="I42" s="165">
        <f t="shared" si="2"/>
        <v>0</v>
      </c>
      <c r="J42" s="166"/>
      <c r="K42" s="10"/>
      <c r="L42" s="151"/>
      <c r="M42" s="9"/>
      <c r="N42" s="9"/>
      <c r="O42" s="9"/>
      <c r="P42" s="9"/>
      <c r="Q42" s="9"/>
    </row>
    <row r="43" spans="1:255" ht="14.25" customHeight="1">
      <c r="A43" s="164"/>
      <c r="B43" s="163"/>
      <c r="C43" s="165"/>
      <c r="D43" s="165"/>
      <c r="E43" s="165">
        <f t="shared" si="0"/>
        <v>0</v>
      </c>
      <c r="F43" s="165"/>
      <c r="G43" s="165"/>
      <c r="H43" s="165">
        <f t="shared" si="1"/>
        <v>0</v>
      </c>
      <c r="I43" s="165">
        <f t="shared" si="2"/>
        <v>0</v>
      </c>
      <c r="J43" s="166"/>
      <c r="K43" s="10"/>
      <c r="L43" s="9"/>
      <c r="M43" s="9"/>
      <c r="N43" s="9"/>
      <c r="O43" s="9"/>
      <c r="P43" s="9"/>
      <c r="Q43" s="9"/>
    </row>
    <row r="44" spans="1:255" ht="14.25" customHeight="1">
      <c r="A44" s="163"/>
      <c r="B44" s="163"/>
      <c r="C44" s="163"/>
      <c r="D44" s="163"/>
      <c r="E44" s="165">
        <f t="shared" si="0"/>
        <v>0</v>
      </c>
      <c r="F44" s="163"/>
      <c r="G44" s="163"/>
      <c r="H44" s="165">
        <f t="shared" si="1"/>
        <v>0</v>
      </c>
      <c r="I44" s="165">
        <f t="shared" si="2"/>
        <v>0</v>
      </c>
      <c r="J44" s="163"/>
      <c r="K44" s="10"/>
      <c r="L44" s="9"/>
      <c r="M44" s="9"/>
      <c r="N44" s="9"/>
      <c r="O44" s="9"/>
      <c r="P44" s="9"/>
      <c r="Q44" s="9"/>
    </row>
    <row r="45" spans="1:255" ht="14.25" customHeight="1">
      <c r="A45" s="167"/>
      <c r="B45" s="167"/>
      <c r="C45" s="167"/>
      <c r="D45" s="167"/>
      <c r="E45" s="168">
        <f t="shared" si="0"/>
        <v>0</v>
      </c>
      <c r="F45" s="167"/>
      <c r="G45" s="167"/>
      <c r="H45" s="168">
        <f t="shared" si="1"/>
        <v>0</v>
      </c>
      <c r="I45" s="168">
        <f t="shared" si="2"/>
        <v>0</v>
      </c>
      <c r="J45" s="167"/>
      <c r="K45" s="10"/>
      <c r="L45" s="9"/>
      <c r="M45" s="9"/>
      <c r="N45" s="9"/>
      <c r="O45" s="9"/>
      <c r="P45" s="9"/>
      <c r="Q45" s="9"/>
    </row>
    <row r="46" spans="1:255" s="9" customFormat="1" ht="14.25" customHeight="1">
      <c r="A46" s="10"/>
      <c r="B46" s="10"/>
      <c r="C46" s="10"/>
      <c r="D46" s="174" t="s">
        <v>81</v>
      </c>
      <c r="E46" s="175">
        <f>SUM(E23:E45)</f>
        <v>0</v>
      </c>
      <c r="G46" s="10"/>
      <c r="H46" s="176" t="s">
        <v>82</v>
      </c>
      <c r="I46" s="175">
        <f>SUM(I24:I44)</f>
        <v>0</v>
      </c>
      <c r="J46" s="10"/>
      <c r="K46" s="10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</row>
    <row r="47" spans="1:255" s="9" customFormat="1" ht="14.25" customHeight="1">
      <c r="A47" s="10"/>
      <c r="B47" s="10"/>
      <c r="C47" s="10"/>
      <c r="D47" s="162" t="s">
        <v>83</v>
      </c>
      <c r="E47" s="161"/>
      <c r="G47" s="10"/>
      <c r="I47" s="10"/>
      <c r="J47" s="10"/>
      <c r="K47" s="10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</row>
    <row r="48" spans="1:255" s="9" customFormat="1" ht="13.7" customHeight="1">
      <c r="A48" s="10"/>
      <c r="B48" s="10"/>
      <c r="C48" s="10"/>
      <c r="D48" s="162" t="s">
        <v>84</v>
      </c>
      <c r="E48" s="178" t="e">
        <f>E46/E47</f>
        <v>#DIV/0!</v>
      </c>
      <c r="G48" s="10"/>
      <c r="I48" s="10"/>
      <c r="J48" s="10"/>
      <c r="K48" s="10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</row>
    <row r="49" spans="1:255" s="9" customFormat="1" ht="13.7" customHeight="1">
      <c r="A49" s="177"/>
      <c r="B49" s="10"/>
      <c r="C49" s="10"/>
      <c r="D49" s="10"/>
      <c r="E49" s="10"/>
      <c r="G49" s="10"/>
      <c r="I49" s="10"/>
      <c r="J49" s="10"/>
      <c r="K49" s="10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</row>
    <row r="50" spans="1:255" s="9" customFormat="1" ht="13.7" customHeight="1">
      <c r="A50" s="150" t="s">
        <v>63</v>
      </c>
      <c r="B50" s="10"/>
      <c r="C50" s="10"/>
      <c r="D50" s="10"/>
      <c r="E50" s="10"/>
      <c r="G50" s="10"/>
      <c r="I50" s="10"/>
      <c r="J50" s="10"/>
      <c r="K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</row>
    <row r="51" spans="1:255" s="9" customFormat="1" ht="13.7" customHeight="1">
      <c r="A51" s="10"/>
      <c r="B51" s="10"/>
      <c r="C51" s="10"/>
      <c r="D51" s="10"/>
      <c r="E51" s="10"/>
      <c r="G51" s="10"/>
      <c r="I51" s="10"/>
      <c r="J51" s="10"/>
      <c r="K51" s="10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</row>
    <row r="52" spans="1:255" s="9" customFormat="1" ht="13.7" customHeight="1">
      <c r="A52" s="162" t="s">
        <v>85</v>
      </c>
      <c r="B52" s="10"/>
      <c r="C52" s="10"/>
      <c r="D52" s="10"/>
      <c r="E52" s="10"/>
      <c r="G52" s="10"/>
      <c r="I52" s="10"/>
      <c r="J52" s="10"/>
      <c r="K52" s="10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</row>
    <row r="53" spans="1:255" s="9" customFormat="1" ht="12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</row>
  </sheetData>
  <pageMargins left="0.51" right="0.19" top="0.52" bottom="0.5" header="0.28000000000000003" footer="0.31"/>
  <pageSetup scale="79" orientation="portrait"/>
  <headerFooter>
    <oddFooter>&amp;C&amp;"Helvetica,Regular"&amp;12&amp;K000000&amp;P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IV52"/>
  <sheetViews>
    <sheetView showGridLines="0" workbookViewId="0">
      <selection activeCell="A13" sqref="A13"/>
    </sheetView>
  </sheetViews>
  <sheetFormatPr defaultColWidth="10.85546875" defaultRowHeight="13.5" customHeight="1"/>
  <cols>
    <col min="1" max="1" width="14.28515625" style="1" customWidth="1"/>
    <col min="2" max="2" width="20.85546875" style="1" customWidth="1"/>
    <col min="3" max="5" width="16.42578125" style="1" customWidth="1"/>
    <col min="6" max="6" width="8.7109375" style="1" customWidth="1"/>
    <col min="7" max="7" width="10.42578125" style="11" customWidth="1"/>
    <col min="8" max="8" width="10.140625" style="11" customWidth="1"/>
    <col min="9" max="9" width="11" style="11" customWidth="1"/>
    <col min="10" max="14" width="11.42578125" style="11" customWidth="1"/>
    <col min="15" max="17" width="10.85546875" style="11" customWidth="1"/>
    <col min="18" max="256" width="10.85546875" style="1" customWidth="1"/>
  </cols>
  <sheetData>
    <row r="1" spans="1:256" s="9" customFormat="1" ht="21" customHeight="1">
      <c r="B1" s="10"/>
      <c r="C1" s="10"/>
      <c r="D1" s="31" t="s">
        <v>0</v>
      </c>
      <c r="E1" s="31" t="s">
        <v>1</v>
      </c>
      <c r="F1" s="315" t="s">
        <v>2</v>
      </c>
      <c r="G1" s="316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9" customFormat="1" ht="21" customHeight="1">
      <c r="A2" s="12"/>
      <c r="B2" s="12"/>
      <c r="C2" s="12"/>
      <c r="D2" s="32" t="s">
        <v>3</v>
      </c>
      <c r="E2" s="33">
        <v>3</v>
      </c>
      <c r="F2" s="303">
        <v>1</v>
      </c>
      <c r="G2" s="303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s="9" customFormat="1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s="9" customFormat="1" ht="15" customHeight="1">
      <c r="A4" s="13" t="s">
        <v>4</v>
      </c>
      <c r="B4" s="14">
        <f>synthèse!B4</f>
        <v>0</v>
      </c>
      <c r="C4" s="12"/>
      <c r="D4" s="15" t="s">
        <v>5</v>
      </c>
      <c r="E4" s="16"/>
      <c r="F4" s="18"/>
      <c r="G4" s="12"/>
      <c r="H4" s="12"/>
      <c r="I4" s="12"/>
      <c r="J4" s="12"/>
      <c r="K4" s="12"/>
      <c r="L4" s="12"/>
      <c r="M4" s="12"/>
      <c r="N4" s="1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s="9" customFormat="1" ht="15" customHeight="1">
      <c r="A5" s="13" t="s">
        <v>6</v>
      </c>
      <c r="B5" s="17">
        <f>synthèse!B5</f>
        <v>0</v>
      </c>
      <c r="C5" s="12"/>
      <c r="D5" s="15" t="s">
        <v>7</v>
      </c>
      <c r="E5" s="18"/>
      <c r="F5" s="18"/>
      <c r="G5" s="12"/>
      <c r="H5" s="12"/>
      <c r="I5" s="12"/>
      <c r="J5" s="12"/>
      <c r="K5" s="12"/>
      <c r="L5" s="12"/>
      <c r="M5" s="12"/>
      <c r="N5" s="1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s="9" customFormat="1" ht="15" customHeight="1">
      <c r="A6" s="13" t="s">
        <v>8</v>
      </c>
      <c r="B6" s="18"/>
      <c r="C6" s="12"/>
      <c r="D6" s="19"/>
      <c r="E6" s="18"/>
      <c r="F6" s="18"/>
      <c r="G6" s="12"/>
      <c r="H6" s="12"/>
      <c r="I6" s="12"/>
      <c r="J6" s="12"/>
      <c r="K6" s="12"/>
      <c r="L6" s="12"/>
      <c r="M6" s="12"/>
      <c r="N6" s="1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9" customFormat="1" ht="15" customHeight="1">
      <c r="A7" s="13" t="s">
        <v>9</v>
      </c>
      <c r="B7" s="145" t="str">
        <f>synthèse!B7</f>
        <v>Stocks</v>
      </c>
      <c r="C7" s="12"/>
      <c r="D7" s="15" t="s">
        <v>11</v>
      </c>
      <c r="E7" s="16"/>
      <c r="F7" s="16"/>
      <c r="G7" s="12"/>
      <c r="H7" s="12"/>
      <c r="I7" s="12"/>
      <c r="J7" s="12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s="9" customFormat="1" ht="15" customHeight="1">
      <c r="A8" s="13" t="s">
        <v>12</v>
      </c>
      <c r="B8" s="21" t="str">
        <f>synthèse!B21</f>
        <v>Synthèse stocks marchandises</v>
      </c>
      <c r="C8" s="12"/>
      <c r="D8" s="15" t="s">
        <v>7</v>
      </c>
      <c r="E8" s="18"/>
      <c r="F8" s="18"/>
      <c r="G8" s="12"/>
      <c r="H8" s="12"/>
      <c r="I8" s="12"/>
      <c r="J8" s="12"/>
      <c r="K8" s="12"/>
      <c r="L8" s="12"/>
      <c r="M8" s="12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s="9" customFormat="1" ht="15" customHeight="1">
      <c r="A9" s="34"/>
      <c r="B9" s="34"/>
      <c r="C9" s="34"/>
      <c r="D9" s="34"/>
      <c r="E9" s="34"/>
      <c r="F9" s="34"/>
      <c r="G9" s="34"/>
      <c r="H9" s="12"/>
      <c r="I9" s="12"/>
      <c r="J9" s="12"/>
      <c r="K9" s="12"/>
      <c r="L9" s="12"/>
      <c r="M9" s="12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9" customFormat="1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9" customFormat="1" ht="15" customHeight="1">
      <c r="A11" s="12"/>
      <c r="B11" s="12"/>
      <c r="C11" s="12"/>
      <c r="D11" s="147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s="9" customFormat="1" ht="15" customHeight="1">
      <c r="A12" s="146" t="s">
        <v>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9" customFormat="1" ht="15" customHeight="1">
      <c r="A13" s="148" t="s">
        <v>39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9" customFormat="1" ht="15" customHeight="1">
      <c r="A14" s="148" t="s">
        <v>96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9" customFormat="1" ht="15" customHeight="1">
      <c r="A15" s="179" t="s">
        <v>97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9" customFormat="1" ht="15" customHeight="1">
      <c r="A16" s="179" t="s">
        <v>98</v>
      </c>
      <c r="B16" s="12"/>
      <c r="C16" s="12"/>
      <c r="D16" s="12"/>
      <c r="E16" s="12"/>
      <c r="F16" s="12"/>
      <c r="G16" s="10"/>
      <c r="H16" s="12"/>
      <c r="I16" s="12"/>
      <c r="J16" s="12"/>
      <c r="K16" s="12"/>
      <c r="L16" s="12"/>
      <c r="M16" s="12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9" customFormat="1" ht="15" customHeight="1">
      <c r="A17" s="179" t="s">
        <v>99</v>
      </c>
      <c r="B17" s="12"/>
      <c r="C17" s="12"/>
      <c r="D17" s="12"/>
      <c r="E17" s="12"/>
      <c r="F17" s="12"/>
      <c r="H17" s="12"/>
      <c r="I17" s="12"/>
      <c r="J17" s="12"/>
      <c r="K17" s="12"/>
      <c r="L17" s="12"/>
      <c r="M17" s="12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9" customFormat="1" ht="15" customHeight="1">
      <c r="A18" s="179" t="s">
        <v>100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9" customFormat="1" ht="15" customHeight="1">
      <c r="A19" s="179" t="s">
        <v>101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9" customFormat="1" ht="15" customHeight="1">
      <c r="A20" s="148" t="s">
        <v>86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9" customFormat="1" ht="15" customHeight="1">
      <c r="A21" s="12"/>
      <c r="B21" s="12"/>
      <c r="C21" s="12"/>
      <c r="D21" s="12"/>
      <c r="E21" s="147"/>
      <c r="F21" s="12"/>
      <c r="G21" s="12"/>
      <c r="H21" s="12"/>
      <c r="I21" s="12"/>
      <c r="J21" s="12"/>
      <c r="K21" s="12"/>
      <c r="L21" s="12"/>
      <c r="M21" s="12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9" customFormat="1" ht="13.5" customHeight="1">
      <c r="A22" s="22" t="s">
        <v>102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s="9" customFormat="1" ht="24.75" customHeight="1">
      <c r="A23" s="182" t="s">
        <v>41</v>
      </c>
      <c r="B23" s="36" t="s">
        <v>42</v>
      </c>
      <c r="C23" s="36" t="s">
        <v>43</v>
      </c>
      <c r="D23" s="37" t="s">
        <v>44</v>
      </c>
      <c r="E23" s="36" t="s">
        <v>45</v>
      </c>
      <c r="F23" s="36" t="s">
        <v>46</v>
      </c>
      <c r="G23" s="38" t="s">
        <v>47</v>
      </c>
      <c r="H23" s="35"/>
      <c r="I23" s="35"/>
      <c r="J23" s="35"/>
      <c r="K23" s="35"/>
      <c r="L23" s="35"/>
      <c r="M23" s="35"/>
      <c r="N23" s="35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pans="1:256" ht="15" customHeight="1">
      <c r="A24" s="183" t="s">
        <v>48</v>
      </c>
      <c r="B24" s="2" t="s">
        <v>103</v>
      </c>
      <c r="C24" s="3"/>
      <c r="D24" s="4"/>
      <c r="E24" s="3">
        <f t="shared" ref="E24:E30" si="0">D24-C24</f>
        <v>0</v>
      </c>
      <c r="F24" s="2" t="str">
        <f t="shared" ref="F24:F31" si="1">IF(C24=0,"",E24/C24)</f>
        <v/>
      </c>
      <c r="G24" s="184"/>
      <c r="H24" s="12"/>
      <c r="I24" s="12"/>
      <c r="J24" s="12"/>
      <c r="K24" s="12"/>
      <c r="L24" s="12"/>
      <c r="M24" s="12"/>
      <c r="N24" s="12"/>
    </row>
    <row r="25" spans="1:256" ht="15" customHeight="1">
      <c r="A25" s="185"/>
      <c r="B25" s="5"/>
      <c r="C25" s="6"/>
      <c r="D25" s="7"/>
      <c r="E25" s="6">
        <f t="shared" si="0"/>
        <v>0</v>
      </c>
      <c r="F25" s="8" t="str">
        <f t="shared" si="1"/>
        <v/>
      </c>
      <c r="G25" s="186"/>
      <c r="H25" s="12"/>
      <c r="I25" s="12"/>
      <c r="J25" s="12"/>
      <c r="K25" s="12"/>
      <c r="L25" s="12"/>
      <c r="M25" s="12"/>
      <c r="N25" s="12"/>
    </row>
    <row r="26" spans="1:256" ht="15" customHeight="1">
      <c r="A26" s="185"/>
      <c r="B26" s="5"/>
      <c r="C26" s="6"/>
      <c r="D26" s="7"/>
      <c r="E26" s="6">
        <f t="shared" si="0"/>
        <v>0</v>
      </c>
      <c r="F26" s="8" t="str">
        <f t="shared" si="1"/>
        <v/>
      </c>
      <c r="G26" s="186"/>
      <c r="H26" s="12"/>
      <c r="I26" s="12"/>
      <c r="J26" s="12"/>
      <c r="K26" s="12"/>
      <c r="L26" s="12"/>
      <c r="M26" s="12"/>
      <c r="N26" s="12"/>
    </row>
    <row r="27" spans="1:256" ht="15" customHeight="1">
      <c r="A27" s="185"/>
      <c r="B27" s="5"/>
      <c r="C27" s="6"/>
      <c r="D27" s="7"/>
      <c r="E27" s="6">
        <f t="shared" si="0"/>
        <v>0</v>
      </c>
      <c r="F27" s="8" t="str">
        <f t="shared" si="1"/>
        <v/>
      </c>
      <c r="G27" s="186"/>
      <c r="H27" s="12"/>
      <c r="I27" s="12"/>
      <c r="J27" s="12"/>
      <c r="K27" s="12"/>
      <c r="L27" s="12"/>
      <c r="M27" s="12"/>
      <c r="N27" s="12"/>
    </row>
    <row r="28" spans="1:256" ht="15" customHeight="1">
      <c r="A28" s="185"/>
      <c r="B28" s="5"/>
      <c r="C28" s="6"/>
      <c r="D28" s="7"/>
      <c r="E28" s="6">
        <f t="shared" si="0"/>
        <v>0</v>
      </c>
      <c r="F28" s="8" t="str">
        <f t="shared" si="1"/>
        <v/>
      </c>
      <c r="G28" s="186"/>
      <c r="H28" s="12"/>
      <c r="I28" s="12"/>
      <c r="J28" s="12"/>
      <c r="K28" s="12"/>
      <c r="L28" s="12"/>
      <c r="M28" s="12"/>
      <c r="N28" s="12"/>
    </row>
    <row r="29" spans="1:256" ht="15" customHeight="1">
      <c r="A29" s="185"/>
      <c r="B29" s="5"/>
      <c r="C29" s="6"/>
      <c r="D29" s="7"/>
      <c r="E29" s="6">
        <f t="shared" si="0"/>
        <v>0</v>
      </c>
      <c r="F29" s="8" t="str">
        <f t="shared" si="1"/>
        <v/>
      </c>
      <c r="G29" s="186"/>
      <c r="H29" s="12"/>
      <c r="I29" s="12"/>
      <c r="J29" s="12"/>
      <c r="K29" s="12"/>
      <c r="L29" s="12"/>
      <c r="M29" s="12"/>
      <c r="N29" s="12"/>
    </row>
    <row r="30" spans="1:256" s="9" customFormat="1" ht="15" customHeight="1">
      <c r="A30" s="187"/>
      <c r="B30" s="188"/>
      <c r="C30" s="189"/>
      <c r="D30" s="190"/>
      <c r="E30" s="189">
        <f t="shared" si="0"/>
        <v>0</v>
      </c>
      <c r="F30" s="191" t="str">
        <f t="shared" si="1"/>
        <v/>
      </c>
      <c r="G30" s="192"/>
      <c r="H30" s="12"/>
      <c r="I30" s="12"/>
      <c r="J30" s="12"/>
      <c r="K30" s="12"/>
      <c r="L30" s="12"/>
      <c r="M30" s="12"/>
      <c r="N30" s="12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9" customFormat="1" ht="15" customHeight="1">
      <c r="A31" s="181"/>
      <c r="B31" s="193" t="s">
        <v>50</v>
      </c>
      <c r="C31" s="194">
        <f>SUM(C24:C30)</f>
        <v>0</v>
      </c>
      <c r="D31" s="195">
        <f>SUM(D24:D30)</f>
        <v>0</v>
      </c>
      <c r="E31" s="194">
        <f>SUM(E24:E30)</f>
        <v>0</v>
      </c>
      <c r="F31" s="13" t="str">
        <f t="shared" si="1"/>
        <v/>
      </c>
      <c r="G31" s="12"/>
      <c r="H31" s="12"/>
      <c r="I31" s="12"/>
      <c r="J31" s="12"/>
      <c r="K31" s="12"/>
      <c r="L31" s="12"/>
      <c r="M31" s="12"/>
      <c r="N31" s="12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9" customFormat="1" ht="9" customHeight="1">
      <c r="A32" s="181"/>
      <c r="B32" s="12"/>
      <c r="C32" s="12"/>
      <c r="D32" s="12"/>
      <c r="E32" s="12"/>
      <c r="F32" s="10"/>
      <c r="G32" s="10"/>
      <c r="H32" s="12"/>
      <c r="I32" s="12"/>
      <c r="J32" s="12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9" customFormat="1" ht="15" customHeight="1">
      <c r="A33" s="181"/>
      <c r="B33" s="12"/>
      <c r="C33" s="12"/>
      <c r="D33" s="13" t="s">
        <v>90</v>
      </c>
      <c r="E33" s="12"/>
      <c r="F33" s="12"/>
      <c r="G33" s="13" t="str">
        <f>IF(E33=-E31,"ok","erreur")</f>
        <v>ok</v>
      </c>
      <c r="H33" s="12"/>
      <c r="I33" s="12"/>
      <c r="J33" s="12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9" customFormat="1" ht="15" customHeight="1">
      <c r="A34" s="18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s="9" customFormat="1" ht="1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s="9" customFormat="1" ht="13.5" customHeight="1">
      <c r="A36" s="22" t="s">
        <v>52</v>
      </c>
      <c r="B36" s="196"/>
      <c r="C36" s="19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s="9" customFormat="1" ht="25.5" customHeight="1">
      <c r="A37" s="141" t="s">
        <v>41</v>
      </c>
      <c r="B37" s="142" t="s">
        <v>53</v>
      </c>
      <c r="C37" s="142" t="s">
        <v>54</v>
      </c>
      <c r="D37" s="142" t="s">
        <v>55</v>
      </c>
      <c r="E37" s="142" t="s">
        <v>56</v>
      </c>
      <c r="F37" s="310" t="s">
        <v>57</v>
      </c>
      <c r="G37" s="311"/>
      <c r="H37" s="180"/>
      <c r="I37" s="180"/>
      <c r="J37" s="180"/>
      <c r="K37" s="180"/>
      <c r="L37" s="180"/>
      <c r="M37" s="180"/>
      <c r="N37" s="180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5" customHeight="1">
      <c r="A38" s="183" t="s">
        <v>48</v>
      </c>
      <c r="B38" s="2" t="str">
        <f>B24</f>
        <v>Marchandises</v>
      </c>
      <c r="C38" s="3"/>
      <c r="D38" s="3"/>
      <c r="E38" s="3"/>
      <c r="F38" s="323">
        <f t="shared" ref="F38:F44" si="2">C38+D38-E38</f>
        <v>0</v>
      </c>
      <c r="G38" s="324"/>
      <c r="H38" s="10"/>
      <c r="I38" s="10"/>
      <c r="J38" s="10"/>
      <c r="K38" s="10"/>
      <c r="L38" s="10"/>
      <c r="M38" s="10"/>
      <c r="N38" s="10"/>
    </row>
    <row r="39" spans="1:256" ht="15" customHeight="1">
      <c r="A39" s="185"/>
      <c r="B39" s="5"/>
      <c r="C39" s="6"/>
      <c r="D39" s="6"/>
      <c r="E39" s="6"/>
      <c r="F39" s="325">
        <f t="shared" si="2"/>
        <v>0</v>
      </c>
      <c r="G39" s="326"/>
      <c r="H39" s="10"/>
      <c r="I39" s="10"/>
      <c r="J39" s="10"/>
      <c r="K39" s="10"/>
      <c r="L39" s="10"/>
      <c r="M39" s="10"/>
      <c r="N39" s="10"/>
    </row>
    <row r="40" spans="1:256" ht="15" customHeight="1">
      <c r="A40" s="185"/>
      <c r="B40" s="5"/>
      <c r="C40" s="6"/>
      <c r="D40" s="6"/>
      <c r="E40" s="6"/>
      <c r="F40" s="325">
        <f t="shared" si="2"/>
        <v>0</v>
      </c>
      <c r="G40" s="326"/>
      <c r="H40" s="10"/>
      <c r="I40" s="10"/>
      <c r="J40" s="10"/>
      <c r="K40" s="10"/>
      <c r="L40" s="10"/>
      <c r="M40" s="10"/>
      <c r="N40" s="10"/>
    </row>
    <row r="41" spans="1:256" ht="15" customHeight="1">
      <c r="A41" s="185"/>
      <c r="B41" s="5"/>
      <c r="C41" s="6"/>
      <c r="D41" s="6"/>
      <c r="E41" s="6"/>
      <c r="F41" s="325">
        <f t="shared" si="2"/>
        <v>0</v>
      </c>
      <c r="G41" s="326"/>
      <c r="H41" s="10"/>
      <c r="I41" s="10"/>
      <c r="J41" s="10"/>
      <c r="K41" s="10"/>
      <c r="L41" s="10"/>
      <c r="M41" s="10"/>
      <c r="N41" s="10"/>
    </row>
    <row r="42" spans="1:256" ht="15" customHeight="1">
      <c r="A42" s="185"/>
      <c r="B42" s="5"/>
      <c r="C42" s="6"/>
      <c r="D42" s="6"/>
      <c r="E42" s="6"/>
      <c r="F42" s="325">
        <f t="shared" si="2"/>
        <v>0</v>
      </c>
      <c r="G42" s="326"/>
      <c r="H42" s="10"/>
      <c r="I42" s="10"/>
      <c r="J42" s="10"/>
      <c r="K42" s="10"/>
      <c r="L42" s="10"/>
      <c r="M42" s="10"/>
      <c r="N42" s="10"/>
    </row>
    <row r="43" spans="1:256" ht="15" customHeight="1">
      <c r="A43" s="185"/>
      <c r="B43" s="5"/>
      <c r="C43" s="6"/>
      <c r="D43" s="6"/>
      <c r="E43" s="6"/>
      <c r="F43" s="325">
        <f t="shared" si="2"/>
        <v>0</v>
      </c>
      <c r="G43" s="326"/>
      <c r="H43" s="10"/>
      <c r="I43" s="10"/>
      <c r="J43" s="10"/>
      <c r="K43" s="10"/>
      <c r="L43" s="10"/>
      <c r="M43" s="10"/>
      <c r="N43" s="10"/>
    </row>
    <row r="44" spans="1:256" s="9" customFormat="1" ht="15" customHeight="1">
      <c r="A44" s="187"/>
      <c r="B44" s="188"/>
      <c r="C44" s="189"/>
      <c r="D44" s="189"/>
      <c r="E44" s="189"/>
      <c r="F44" s="327">
        <f t="shared" si="2"/>
        <v>0</v>
      </c>
      <c r="G44" s="328"/>
      <c r="H44" s="10"/>
      <c r="I44" s="10"/>
      <c r="J44" s="10"/>
      <c r="K44" s="10"/>
      <c r="L44" s="10"/>
      <c r="M44" s="10"/>
      <c r="N44" s="1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s="9" customFormat="1" ht="15" customHeight="1">
      <c r="A45" s="26"/>
      <c r="B45" s="193" t="s">
        <v>58</v>
      </c>
      <c r="C45" s="194">
        <f>SUM(C38:C44)</f>
        <v>0</v>
      </c>
      <c r="D45" s="194">
        <f>SUM(D38:D44)</f>
        <v>0</v>
      </c>
      <c r="E45" s="194">
        <f>SUM(E38:E44)</f>
        <v>0</v>
      </c>
      <c r="F45" s="329">
        <f>SUM(F38:F44)</f>
        <v>0</v>
      </c>
      <c r="G45" s="330"/>
      <c r="H45" s="10"/>
      <c r="I45" s="10"/>
      <c r="J45" s="10"/>
      <c r="K45" s="10"/>
      <c r="L45" s="10"/>
      <c r="M45" s="10"/>
      <c r="N45" s="1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s="9" customFormat="1" ht="15" customHeight="1">
      <c r="A46" s="24"/>
      <c r="B46" s="24"/>
      <c r="C46" s="26"/>
      <c r="D46" s="12"/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s="9" customFormat="1" ht="15" customHeight="1">
      <c r="A47" s="24"/>
      <c r="B47" s="24"/>
      <c r="C47" s="26"/>
      <c r="D47" s="12"/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s="9" customFormat="1" ht="15" customHeight="1">
      <c r="A48" s="24"/>
      <c r="B48" s="24"/>
      <c r="C48" s="31" t="s">
        <v>59</v>
      </c>
      <c r="D48" s="31" t="s">
        <v>60</v>
      </c>
      <c r="E48" s="31" t="s">
        <v>61</v>
      </c>
      <c r="F48" s="315" t="s">
        <v>46</v>
      </c>
      <c r="G48" s="318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14" ht="15" customHeight="1">
      <c r="A49" s="197"/>
      <c r="B49" s="199" t="s">
        <v>62</v>
      </c>
      <c r="C49" s="194">
        <f>C31-C45</f>
        <v>0</v>
      </c>
      <c r="D49" s="194">
        <f>D31-F45</f>
        <v>0</v>
      </c>
      <c r="E49" s="194">
        <f>D49-C49</f>
        <v>0</v>
      </c>
      <c r="F49" s="315" t="str">
        <f>IF(C49=0,"",E49/C49)</f>
        <v/>
      </c>
      <c r="G49" s="317"/>
      <c r="H49" s="10"/>
      <c r="I49" s="10"/>
      <c r="J49" s="10"/>
      <c r="K49" s="10"/>
      <c r="L49" s="10"/>
      <c r="M49" s="10"/>
      <c r="N49" s="10"/>
    </row>
    <row r="50" spans="1:14" ht="13.7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3.7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5" customHeight="1">
      <c r="A52" s="146" t="s">
        <v>63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</sheetData>
  <mergeCells count="13">
    <mergeCell ref="F1:G1"/>
    <mergeCell ref="F45:G45"/>
    <mergeCell ref="F43:G43"/>
    <mergeCell ref="F44:G44"/>
    <mergeCell ref="F49:G49"/>
    <mergeCell ref="F42:G42"/>
    <mergeCell ref="F41:G41"/>
    <mergeCell ref="F38:G38"/>
    <mergeCell ref="F37:G37"/>
    <mergeCell ref="F48:G48"/>
    <mergeCell ref="F2:G2"/>
    <mergeCell ref="F40:G40"/>
    <mergeCell ref="F39:G39"/>
  </mergeCells>
  <pageMargins left="0.51181100000000002" right="0.17" top="0.62992099999999995" bottom="0.59055100000000005" header="0.51181100000000002" footer="0.51181100000000002"/>
  <pageSetup scale="95" orientation="portrait"/>
  <headerFooter>
    <oddFooter>&amp;C&amp;"Univers 45 Light,Regular"&amp;8&amp;K00000020/12/2015, 12:14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IV51"/>
  <sheetViews>
    <sheetView showGridLines="0" workbookViewId="0">
      <selection activeCell="A13" sqref="A13"/>
    </sheetView>
  </sheetViews>
  <sheetFormatPr defaultColWidth="10.85546875" defaultRowHeight="13.5" customHeight="1"/>
  <cols>
    <col min="1" max="1" width="14.28515625" style="1" customWidth="1"/>
    <col min="2" max="2" width="20.85546875" style="1" customWidth="1"/>
    <col min="3" max="5" width="16.42578125" style="1" customWidth="1"/>
    <col min="6" max="6" width="9.140625" style="1" customWidth="1"/>
    <col min="7" max="7" width="8.85546875" style="11" customWidth="1"/>
    <col min="8" max="8" width="10.140625" style="11" customWidth="1"/>
    <col min="9" max="9" width="11" style="11" customWidth="1"/>
    <col min="10" max="14" width="11.42578125" style="11" customWidth="1"/>
    <col min="15" max="17" width="10.85546875" style="11" customWidth="1"/>
    <col min="18" max="256" width="10.85546875" style="1" customWidth="1"/>
  </cols>
  <sheetData>
    <row r="1" spans="1:256" s="9" customFormat="1" ht="21" customHeight="1">
      <c r="B1" s="10"/>
      <c r="C1" s="10"/>
      <c r="D1" s="31" t="s">
        <v>0</v>
      </c>
      <c r="E1" s="31" t="s">
        <v>1</v>
      </c>
      <c r="F1" s="315" t="s">
        <v>2</v>
      </c>
      <c r="G1" s="316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9" customFormat="1" ht="21" customHeight="1">
      <c r="A2" s="12"/>
      <c r="B2" s="12"/>
      <c r="C2" s="12"/>
      <c r="D2" s="32" t="s">
        <v>3</v>
      </c>
      <c r="E2" s="33">
        <v>4</v>
      </c>
      <c r="F2" s="303">
        <v>1</v>
      </c>
      <c r="G2" s="303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s="9" customFormat="1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s="9" customFormat="1" ht="15" customHeight="1">
      <c r="A4" s="13" t="s">
        <v>4</v>
      </c>
      <c r="B4" s="14">
        <f>synthèse!B4</f>
        <v>0</v>
      </c>
      <c r="C4" s="12"/>
      <c r="D4" s="15" t="s">
        <v>5</v>
      </c>
      <c r="E4" s="16"/>
      <c r="F4" s="18"/>
      <c r="G4" s="12"/>
      <c r="H4" s="12"/>
      <c r="I4" s="12"/>
      <c r="J4" s="12"/>
      <c r="K4" s="12"/>
      <c r="L4" s="12"/>
      <c r="M4" s="12"/>
      <c r="N4" s="1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s="9" customFormat="1" ht="15" customHeight="1">
      <c r="A5" s="13" t="s">
        <v>6</v>
      </c>
      <c r="B5" s="17">
        <f>synthèse!B5</f>
        <v>0</v>
      </c>
      <c r="C5" s="12"/>
      <c r="D5" s="15" t="s">
        <v>7</v>
      </c>
      <c r="E5" s="18"/>
      <c r="F5" s="18"/>
      <c r="G5" s="12"/>
      <c r="H5" s="12"/>
      <c r="I5" s="12"/>
      <c r="J5" s="12"/>
      <c r="K5" s="12"/>
      <c r="L5" s="12"/>
      <c r="M5" s="12"/>
      <c r="N5" s="1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s="9" customFormat="1" ht="15" customHeight="1">
      <c r="A6" s="13" t="s">
        <v>8</v>
      </c>
      <c r="B6" s="18"/>
      <c r="C6" s="12"/>
      <c r="D6" s="19"/>
      <c r="E6" s="18"/>
      <c r="F6" s="18"/>
      <c r="G6" s="12"/>
      <c r="H6" s="12"/>
      <c r="I6" s="12"/>
      <c r="J6" s="12"/>
      <c r="K6" s="12"/>
      <c r="L6" s="12"/>
      <c r="M6" s="12"/>
      <c r="N6" s="1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9" customFormat="1" ht="15" customHeight="1">
      <c r="A7" s="13" t="s">
        <v>9</v>
      </c>
      <c r="B7" s="145" t="str">
        <f>synthèse!B7</f>
        <v>Stocks</v>
      </c>
      <c r="C7" s="12"/>
      <c r="D7" s="15" t="s">
        <v>11</v>
      </c>
      <c r="E7" s="16"/>
      <c r="F7" s="16"/>
      <c r="G7" s="12"/>
      <c r="H7" s="12"/>
      <c r="I7" s="12"/>
      <c r="J7" s="12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s="9" customFormat="1" ht="15" customHeight="1">
      <c r="A8" s="13" t="s">
        <v>12</v>
      </c>
      <c r="B8" s="21" t="str">
        <f>synthèse!B23</f>
        <v>Produits et travaux en cours</v>
      </c>
      <c r="C8" s="12"/>
      <c r="D8" s="15" t="s">
        <v>7</v>
      </c>
      <c r="E8" s="18"/>
      <c r="F8" s="18"/>
      <c r="G8" s="12"/>
      <c r="H8" s="12"/>
      <c r="I8" s="12"/>
      <c r="J8" s="12"/>
      <c r="K8" s="12"/>
      <c r="L8" s="12"/>
      <c r="M8" s="12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s="9" customFormat="1" ht="15" customHeight="1">
      <c r="A9" s="34"/>
      <c r="B9" s="34"/>
      <c r="C9" s="34"/>
      <c r="D9" s="34"/>
      <c r="E9" s="34"/>
      <c r="F9" s="34"/>
      <c r="G9" s="34"/>
      <c r="H9" s="12"/>
      <c r="I9" s="12"/>
      <c r="J9" s="12"/>
      <c r="K9" s="12"/>
      <c r="L9" s="12"/>
      <c r="M9" s="12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9" customFormat="1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9" customFormat="1" ht="15" customHeight="1">
      <c r="A11" s="12"/>
      <c r="B11" s="12"/>
      <c r="C11" s="12"/>
      <c r="D11" s="179" t="s">
        <v>104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s="9" customFormat="1" ht="15" customHeight="1">
      <c r="A12" s="146" t="s">
        <v>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9" customFormat="1" ht="15" customHeight="1">
      <c r="A13" s="148" t="s">
        <v>39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9" customFormat="1" ht="15" customHeight="1">
      <c r="A14" s="148" t="s">
        <v>96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9" customFormat="1" ht="15" customHeight="1">
      <c r="A15" s="179" t="s">
        <v>105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9" customFormat="1" ht="15" customHeight="1">
      <c r="A16" s="179" t="s">
        <v>106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9" customFormat="1" ht="15" customHeight="1">
      <c r="A17" s="179" t="s">
        <v>107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9" customFormat="1" ht="15" customHeight="1">
      <c r="A18" s="148" t="s">
        <v>86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9" customFormat="1" ht="15" customHeight="1">
      <c r="A19" s="12"/>
      <c r="B19" s="12"/>
      <c r="C19" s="12"/>
      <c r="D19" s="12"/>
      <c r="E19" s="147"/>
      <c r="F19" s="12"/>
      <c r="G19" s="12"/>
      <c r="H19" s="12"/>
      <c r="I19" s="12"/>
      <c r="J19" s="12"/>
      <c r="K19" s="12"/>
      <c r="L19" s="12"/>
      <c r="M19" s="12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9" customFormat="1" ht="13.5" customHeight="1">
      <c r="A20" s="22" t="s">
        <v>108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9" customFormat="1" ht="24.75" customHeight="1">
      <c r="A21" s="182" t="s">
        <v>41</v>
      </c>
      <c r="B21" s="36" t="s">
        <v>42</v>
      </c>
      <c r="C21" s="36" t="s">
        <v>43</v>
      </c>
      <c r="D21" s="37" t="s">
        <v>44</v>
      </c>
      <c r="E21" s="36" t="s">
        <v>45</v>
      </c>
      <c r="F21" s="36" t="s">
        <v>46</v>
      </c>
      <c r="G21" s="38" t="s">
        <v>47</v>
      </c>
      <c r="H21" s="35"/>
      <c r="I21" s="35"/>
      <c r="J21" s="35"/>
      <c r="K21" s="35"/>
      <c r="L21" s="35"/>
      <c r="M21" s="35"/>
      <c r="N21" s="35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5" customHeight="1">
      <c r="A22" s="183" t="s">
        <v>48</v>
      </c>
      <c r="B22" s="2" t="s">
        <v>109</v>
      </c>
      <c r="C22" s="3"/>
      <c r="D22" s="4"/>
      <c r="E22" s="3">
        <f t="shared" ref="E22:E28" si="0">D22-C22</f>
        <v>0</v>
      </c>
      <c r="F22" s="2" t="str">
        <f t="shared" ref="F22:F29" si="1">IF(C22=0,"",E22/C22)</f>
        <v/>
      </c>
      <c r="G22" s="184"/>
      <c r="H22" s="12"/>
      <c r="I22" s="12"/>
      <c r="J22" s="12"/>
      <c r="K22" s="12"/>
      <c r="L22" s="12"/>
      <c r="M22" s="12"/>
      <c r="N22" s="12"/>
    </row>
    <row r="23" spans="1:256" ht="15" customHeight="1">
      <c r="A23" s="185"/>
      <c r="B23" s="5"/>
      <c r="C23" s="6"/>
      <c r="D23" s="7"/>
      <c r="E23" s="6">
        <f t="shared" si="0"/>
        <v>0</v>
      </c>
      <c r="F23" s="8" t="str">
        <f t="shared" si="1"/>
        <v/>
      </c>
      <c r="G23" s="186"/>
      <c r="H23" s="12"/>
      <c r="I23" s="12"/>
      <c r="J23" s="12"/>
      <c r="K23" s="12"/>
      <c r="L23" s="12"/>
      <c r="M23" s="12"/>
      <c r="N23" s="12"/>
    </row>
    <row r="24" spans="1:256" ht="15" customHeight="1">
      <c r="A24" s="185" t="s">
        <v>48</v>
      </c>
      <c r="B24" s="8" t="s">
        <v>110</v>
      </c>
      <c r="C24" s="6"/>
      <c r="D24" s="7"/>
      <c r="E24" s="6">
        <f t="shared" si="0"/>
        <v>0</v>
      </c>
      <c r="F24" s="8" t="str">
        <f t="shared" si="1"/>
        <v/>
      </c>
      <c r="G24" s="186"/>
      <c r="H24" s="12"/>
      <c r="I24" s="12"/>
      <c r="J24" s="12"/>
      <c r="K24" s="12"/>
      <c r="L24" s="12"/>
      <c r="M24" s="12"/>
      <c r="N24" s="12"/>
    </row>
    <row r="25" spans="1:256" ht="15" customHeight="1">
      <c r="A25" s="185"/>
      <c r="B25" s="5"/>
      <c r="C25" s="6"/>
      <c r="D25" s="7"/>
      <c r="E25" s="6">
        <f t="shared" si="0"/>
        <v>0</v>
      </c>
      <c r="F25" s="8" t="str">
        <f t="shared" si="1"/>
        <v/>
      </c>
      <c r="G25" s="186"/>
      <c r="H25" s="12"/>
      <c r="I25" s="12"/>
      <c r="J25" s="12"/>
      <c r="K25" s="12"/>
      <c r="L25" s="12"/>
      <c r="M25" s="12"/>
      <c r="N25" s="12"/>
    </row>
    <row r="26" spans="1:256" ht="15" customHeight="1">
      <c r="A26" s="185"/>
      <c r="B26" s="5"/>
      <c r="C26" s="6"/>
      <c r="D26" s="7"/>
      <c r="E26" s="6">
        <f t="shared" si="0"/>
        <v>0</v>
      </c>
      <c r="F26" s="8" t="str">
        <f t="shared" si="1"/>
        <v/>
      </c>
      <c r="G26" s="186"/>
      <c r="H26" s="12"/>
      <c r="I26" s="12"/>
      <c r="J26" s="12"/>
      <c r="K26" s="12"/>
      <c r="L26" s="12"/>
      <c r="M26" s="12"/>
      <c r="N26" s="12"/>
    </row>
    <row r="27" spans="1:256" ht="15" customHeight="1">
      <c r="A27" s="185"/>
      <c r="B27" s="5"/>
      <c r="C27" s="6"/>
      <c r="D27" s="7"/>
      <c r="E27" s="6">
        <f t="shared" si="0"/>
        <v>0</v>
      </c>
      <c r="F27" s="8" t="str">
        <f t="shared" si="1"/>
        <v/>
      </c>
      <c r="G27" s="186"/>
      <c r="H27" s="12"/>
      <c r="I27" s="12"/>
      <c r="J27" s="12"/>
      <c r="K27" s="12"/>
      <c r="L27" s="12"/>
      <c r="M27" s="12"/>
      <c r="N27" s="12"/>
    </row>
    <row r="28" spans="1:256" s="9" customFormat="1" ht="15" customHeight="1">
      <c r="A28" s="187"/>
      <c r="B28" s="188"/>
      <c r="C28" s="189"/>
      <c r="D28" s="190"/>
      <c r="E28" s="189">
        <f t="shared" si="0"/>
        <v>0</v>
      </c>
      <c r="F28" s="191" t="str">
        <f t="shared" si="1"/>
        <v/>
      </c>
      <c r="G28" s="192"/>
      <c r="H28" s="12"/>
      <c r="I28" s="12"/>
      <c r="J28" s="12"/>
      <c r="K28" s="12"/>
      <c r="L28" s="12"/>
      <c r="M28" s="12"/>
      <c r="N28" s="12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s="9" customFormat="1" ht="15" customHeight="1">
      <c r="A29" s="181"/>
      <c r="B29" s="193" t="s">
        <v>50</v>
      </c>
      <c r="C29" s="194">
        <f>SUM(C22:C28)</f>
        <v>0</v>
      </c>
      <c r="D29" s="195">
        <f>SUM(D22:D28)</f>
        <v>0</v>
      </c>
      <c r="E29" s="194">
        <f>SUM(E22:E28)</f>
        <v>0</v>
      </c>
      <c r="F29" s="13" t="str">
        <f t="shared" si="1"/>
        <v/>
      </c>
      <c r="G29" s="12"/>
      <c r="H29" s="12"/>
      <c r="I29" s="12"/>
      <c r="J29" s="12"/>
      <c r="K29" s="12"/>
      <c r="L29" s="12"/>
      <c r="M29" s="12"/>
      <c r="N29" s="12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s="9" customFormat="1" ht="9" customHeight="1">
      <c r="A30" s="181"/>
      <c r="B30" s="12"/>
      <c r="C30" s="12"/>
      <c r="D30" s="12"/>
      <c r="E30" s="12"/>
      <c r="F30" s="10"/>
      <c r="G30" s="10"/>
      <c r="H30" s="12"/>
      <c r="I30" s="12"/>
      <c r="J30" s="12"/>
      <c r="K30" s="12"/>
      <c r="L30" s="12"/>
      <c r="M30" s="12"/>
      <c r="N30" s="12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9" customFormat="1" ht="15" customHeight="1">
      <c r="A31" s="181"/>
      <c r="B31" s="12"/>
      <c r="C31" s="12"/>
      <c r="D31" s="13" t="s">
        <v>111</v>
      </c>
      <c r="E31" s="12"/>
      <c r="F31" s="12"/>
      <c r="G31" s="13" t="str">
        <f>IF(E31=-E29,"ok","erreur")</f>
        <v>ok</v>
      </c>
      <c r="H31" s="12"/>
      <c r="I31" s="12"/>
      <c r="J31" s="12"/>
      <c r="K31" s="12"/>
      <c r="L31" s="12"/>
      <c r="M31" s="12"/>
      <c r="N31" s="12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9" customFormat="1" ht="15" customHeight="1">
      <c r="A32" s="18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9" customFormat="1" ht="1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9" customFormat="1" ht="13.5" customHeight="1">
      <c r="A34" s="22" t="s">
        <v>52</v>
      </c>
      <c r="B34" s="196"/>
      <c r="C34" s="19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s="9" customFormat="1" ht="25.5" customHeight="1">
      <c r="A35" s="141" t="s">
        <v>41</v>
      </c>
      <c r="B35" s="142" t="s">
        <v>53</v>
      </c>
      <c r="C35" s="142" t="s">
        <v>54</v>
      </c>
      <c r="D35" s="142" t="s">
        <v>55</v>
      </c>
      <c r="E35" s="142" t="s">
        <v>56</v>
      </c>
      <c r="F35" s="310" t="s">
        <v>57</v>
      </c>
      <c r="G35" s="311"/>
      <c r="H35" s="180"/>
      <c r="I35" s="180"/>
      <c r="J35" s="180"/>
      <c r="K35" s="180"/>
      <c r="L35" s="180"/>
      <c r="M35" s="180"/>
      <c r="N35" s="180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5" customHeight="1">
      <c r="A36" s="183" t="s">
        <v>48</v>
      </c>
      <c r="B36" s="2" t="s">
        <v>109</v>
      </c>
      <c r="C36" s="3"/>
      <c r="D36" s="3"/>
      <c r="E36" s="3"/>
      <c r="F36" s="323">
        <f t="shared" ref="F36:F42" si="2">C36+D36-E36</f>
        <v>0</v>
      </c>
      <c r="G36" s="324"/>
      <c r="H36" s="10"/>
      <c r="I36" s="10"/>
      <c r="J36" s="10"/>
      <c r="K36" s="10"/>
      <c r="L36" s="10"/>
      <c r="M36" s="10"/>
      <c r="N36" s="10"/>
    </row>
    <row r="37" spans="1:256" ht="15" customHeight="1">
      <c r="A37" s="185"/>
      <c r="B37" s="5"/>
      <c r="C37" s="6"/>
      <c r="D37" s="6"/>
      <c r="E37" s="6"/>
      <c r="F37" s="325">
        <f t="shared" si="2"/>
        <v>0</v>
      </c>
      <c r="G37" s="326"/>
      <c r="H37" s="10"/>
      <c r="I37" s="10"/>
      <c r="J37" s="10"/>
      <c r="K37" s="10"/>
      <c r="L37" s="10"/>
      <c r="M37" s="10"/>
      <c r="N37" s="10"/>
    </row>
    <row r="38" spans="1:256" ht="15" customHeight="1">
      <c r="A38" s="185" t="s">
        <v>48</v>
      </c>
      <c r="B38" s="8" t="s">
        <v>110</v>
      </c>
      <c r="C38" s="6"/>
      <c r="D38" s="6"/>
      <c r="E38" s="6"/>
      <c r="F38" s="325">
        <f t="shared" si="2"/>
        <v>0</v>
      </c>
      <c r="G38" s="326"/>
      <c r="H38" s="10"/>
      <c r="I38" s="10"/>
      <c r="J38" s="10"/>
      <c r="K38" s="10"/>
      <c r="L38" s="10"/>
      <c r="M38" s="10"/>
      <c r="N38" s="10"/>
    </row>
    <row r="39" spans="1:256" ht="15" customHeight="1">
      <c r="A39" s="185"/>
      <c r="B39" s="5"/>
      <c r="C39" s="6"/>
      <c r="D39" s="6"/>
      <c r="E39" s="6"/>
      <c r="F39" s="325">
        <f t="shared" si="2"/>
        <v>0</v>
      </c>
      <c r="G39" s="326"/>
      <c r="H39" s="10"/>
      <c r="I39" s="10"/>
      <c r="J39" s="10"/>
      <c r="K39" s="10"/>
      <c r="L39" s="10"/>
      <c r="M39" s="10"/>
      <c r="N39" s="10"/>
    </row>
    <row r="40" spans="1:256" ht="15" customHeight="1">
      <c r="A40" s="185"/>
      <c r="B40" s="5"/>
      <c r="C40" s="6"/>
      <c r="D40" s="6"/>
      <c r="E40" s="6"/>
      <c r="F40" s="325">
        <f t="shared" si="2"/>
        <v>0</v>
      </c>
      <c r="G40" s="326"/>
      <c r="H40" s="10"/>
      <c r="I40" s="10"/>
      <c r="J40" s="10"/>
      <c r="K40" s="10"/>
      <c r="L40" s="10"/>
      <c r="M40" s="10"/>
      <c r="N40" s="10"/>
    </row>
    <row r="41" spans="1:256" ht="15" customHeight="1">
      <c r="A41" s="185"/>
      <c r="B41" s="5"/>
      <c r="C41" s="6"/>
      <c r="D41" s="6"/>
      <c r="E41" s="6"/>
      <c r="F41" s="325">
        <f t="shared" si="2"/>
        <v>0</v>
      </c>
      <c r="G41" s="326"/>
      <c r="H41" s="10"/>
      <c r="I41" s="10"/>
      <c r="J41" s="10"/>
      <c r="K41" s="10"/>
      <c r="L41" s="10"/>
      <c r="M41" s="10"/>
      <c r="N41" s="10"/>
    </row>
    <row r="42" spans="1:256" s="9" customFormat="1" ht="15" customHeight="1">
      <c r="A42" s="187"/>
      <c r="B42" s="188"/>
      <c r="C42" s="189"/>
      <c r="D42" s="189"/>
      <c r="E42" s="189"/>
      <c r="F42" s="327">
        <f t="shared" si="2"/>
        <v>0</v>
      </c>
      <c r="G42" s="328"/>
      <c r="H42" s="10"/>
      <c r="I42" s="10"/>
      <c r="J42" s="10"/>
      <c r="K42" s="10"/>
      <c r="L42" s="10"/>
      <c r="M42" s="10"/>
      <c r="N42" s="10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s="9" customFormat="1" ht="15" customHeight="1">
      <c r="A43" s="26"/>
      <c r="B43" s="193" t="s">
        <v>58</v>
      </c>
      <c r="C43" s="194">
        <f>SUM(C36:C42)</f>
        <v>0</v>
      </c>
      <c r="D43" s="194">
        <f>SUM(D36:D42)</f>
        <v>0</v>
      </c>
      <c r="E43" s="194">
        <f>SUM(E36:E42)</f>
        <v>0</v>
      </c>
      <c r="F43" s="329">
        <f>SUM(F36:F42)</f>
        <v>0</v>
      </c>
      <c r="G43" s="330"/>
      <c r="H43" s="10"/>
      <c r="I43" s="10"/>
      <c r="J43" s="10"/>
      <c r="K43" s="10"/>
      <c r="L43" s="10"/>
      <c r="M43" s="10"/>
      <c r="N43" s="1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s="9" customFormat="1" ht="15" customHeight="1">
      <c r="A44" s="24"/>
      <c r="B44" s="24"/>
      <c r="C44" s="26"/>
      <c r="D44" s="12"/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s="9" customFormat="1" ht="15" customHeight="1">
      <c r="A45" s="24"/>
      <c r="B45" s="24"/>
      <c r="C45" s="26"/>
      <c r="D45" s="12"/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s="9" customFormat="1" ht="15" customHeight="1">
      <c r="A46" s="24"/>
      <c r="B46" s="24"/>
      <c r="C46" s="31" t="s">
        <v>59</v>
      </c>
      <c r="D46" s="31" t="s">
        <v>60</v>
      </c>
      <c r="E46" s="31" t="s">
        <v>61</v>
      </c>
      <c r="F46" s="315" t="s">
        <v>46</v>
      </c>
      <c r="G46" s="318"/>
      <c r="H46" s="10"/>
      <c r="I46" s="10"/>
      <c r="J46" s="10"/>
      <c r="K46" s="10"/>
      <c r="L46" s="10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s="9" customFormat="1" ht="15" customHeight="1">
      <c r="A47" s="197"/>
      <c r="B47" s="198" t="s">
        <v>62</v>
      </c>
      <c r="C47" s="194">
        <f>C29-C43</f>
        <v>0</v>
      </c>
      <c r="D47" s="194">
        <f>D29-F43</f>
        <v>0</v>
      </c>
      <c r="E47" s="194">
        <f>D47-C47</f>
        <v>0</v>
      </c>
      <c r="F47" s="315" t="str">
        <f>IF(C47=0,"",E47/C47)</f>
        <v/>
      </c>
      <c r="G47" s="317"/>
      <c r="H47" s="10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s="9" customFormat="1" ht="13.7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s="9" customFormat="1" ht="13.7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s="9" customFormat="1" ht="15" customHeight="1">
      <c r="A50" s="146" t="s">
        <v>63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s="9" customFormat="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</sheetData>
  <mergeCells count="13">
    <mergeCell ref="F36:G36"/>
    <mergeCell ref="F35:G35"/>
    <mergeCell ref="F47:G47"/>
    <mergeCell ref="F1:G1"/>
    <mergeCell ref="F38:G38"/>
    <mergeCell ref="F37:G37"/>
    <mergeCell ref="F2:G2"/>
    <mergeCell ref="F46:G46"/>
    <mergeCell ref="F43:G43"/>
    <mergeCell ref="F41:G41"/>
    <mergeCell ref="F42:G42"/>
    <mergeCell ref="F40:G40"/>
    <mergeCell ref="F39:G39"/>
  </mergeCells>
  <pageMargins left="0.51181100000000002" right="0.17" top="0.62992099999999995" bottom="0.59055100000000005" header="0.51181100000000002" footer="0.51181100000000002"/>
  <pageSetup scale="95" orientation="portrait"/>
  <headerFooter>
    <oddFooter>&amp;C&amp;"Univers 45 Light,Regular"&amp;8&amp;K00000020/12/2015, 12:14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IV50"/>
  <sheetViews>
    <sheetView showGridLines="0" workbookViewId="0">
      <selection activeCell="K49" sqref="K49"/>
    </sheetView>
  </sheetViews>
  <sheetFormatPr defaultColWidth="10.85546875" defaultRowHeight="13.5" customHeight="1"/>
  <cols>
    <col min="1" max="1" width="14.28515625" style="203" customWidth="1"/>
    <col min="2" max="2" width="13.28515625" style="203" customWidth="1"/>
    <col min="3" max="3" width="9" style="203" customWidth="1"/>
    <col min="4" max="4" width="13.7109375" style="203" customWidth="1"/>
    <col min="5" max="5" width="12.85546875" style="203" customWidth="1"/>
    <col min="6" max="6" width="13" style="203" customWidth="1"/>
    <col min="7" max="8" width="14" style="202" customWidth="1"/>
    <col min="9" max="13" width="11.42578125" style="202" customWidth="1"/>
    <col min="14" max="256" width="10.85546875" style="203" customWidth="1"/>
    <col min="257" max="16384" width="10.85546875" style="204"/>
  </cols>
  <sheetData>
    <row r="1" spans="1:256" s="200" customFormat="1" ht="21" customHeight="1">
      <c r="B1" s="201"/>
      <c r="C1" s="201"/>
      <c r="D1" s="201"/>
      <c r="E1" s="31" t="s">
        <v>0</v>
      </c>
      <c r="F1" s="31" t="s">
        <v>1</v>
      </c>
      <c r="G1" s="31" t="s">
        <v>2</v>
      </c>
      <c r="I1" s="201"/>
      <c r="J1" s="201"/>
      <c r="K1" s="201"/>
      <c r="L1" s="201"/>
      <c r="M1" s="201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  <c r="EH1" s="202"/>
      <c r="EI1" s="202"/>
      <c r="EJ1" s="202"/>
      <c r="EK1" s="202"/>
      <c r="EL1" s="202"/>
      <c r="EM1" s="202"/>
      <c r="EN1" s="202"/>
      <c r="EO1" s="202"/>
      <c r="EP1" s="202"/>
      <c r="EQ1" s="202"/>
      <c r="ER1" s="202"/>
      <c r="ES1" s="202"/>
      <c r="ET1" s="202"/>
      <c r="EU1" s="202"/>
      <c r="EV1" s="202"/>
      <c r="EW1" s="202"/>
      <c r="EX1" s="202"/>
      <c r="EY1" s="202"/>
      <c r="EZ1" s="202"/>
      <c r="FA1" s="202"/>
      <c r="FB1" s="202"/>
      <c r="FC1" s="202"/>
      <c r="FD1" s="202"/>
      <c r="FE1" s="202"/>
      <c r="FF1" s="202"/>
      <c r="FG1" s="202"/>
      <c r="FH1" s="202"/>
      <c r="FI1" s="202"/>
      <c r="FJ1" s="202"/>
      <c r="FK1" s="202"/>
      <c r="FL1" s="202"/>
      <c r="FM1" s="202"/>
      <c r="FN1" s="202"/>
      <c r="FO1" s="202"/>
      <c r="FP1" s="202"/>
      <c r="FQ1" s="202"/>
      <c r="FR1" s="202"/>
      <c r="FS1" s="202"/>
      <c r="FT1" s="202"/>
      <c r="FU1" s="202"/>
      <c r="FV1" s="202"/>
      <c r="FW1" s="202"/>
      <c r="FX1" s="202"/>
      <c r="FY1" s="202"/>
      <c r="FZ1" s="202"/>
      <c r="GA1" s="202"/>
      <c r="GB1" s="202"/>
      <c r="GC1" s="202"/>
      <c r="GD1" s="202"/>
      <c r="GE1" s="202"/>
      <c r="GF1" s="202"/>
      <c r="GG1" s="202"/>
      <c r="GH1" s="202"/>
      <c r="GI1" s="202"/>
      <c r="GJ1" s="202"/>
      <c r="GK1" s="202"/>
      <c r="GL1" s="202"/>
      <c r="GM1" s="202"/>
      <c r="GN1" s="202"/>
      <c r="GO1" s="202"/>
      <c r="GP1" s="202"/>
      <c r="GQ1" s="202"/>
      <c r="GR1" s="202"/>
      <c r="GS1" s="202"/>
      <c r="GT1" s="202"/>
      <c r="GU1" s="202"/>
      <c r="GV1" s="202"/>
      <c r="GW1" s="202"/>
      <c r="GX1" s="202"/>
      <c r="GY1" s="202"/>
      <c r="GZ1" s="202"/>
      <c r="HA1" s="202"/>
      <c r="HB1" s="202"/>
      <c r="HC1" s="202"/>
      <c r="HD1" s="202"/>
      <c r="HE1" s="202"/>
      <c r="HF1" s="202"/>
      <c r="HG1" s="202"/>
      <c r="HH1" s="202"/>
      <c r="HI1" s="202"/>
      <c r="HJ1" s="202"/>
      <c r="HK1" s="202"/>
      <c r="HL1" s="202"/>
      <c r="HM1" s="202"/>
      <c r="HN1" s="202"/>
      <c r="HO1" s="202"/>
      <c r="HP1" s="202"/>
      <c r="HQ1" s="202"/>
      <c r="HR1" s="202"/>
      <c r="HS1" s="202"/>
      <c r="HT1" s="202"/>
      <c r="HU1" s="202"/>
      <c r="HV1" s="202"/>
      <c r="HW1" s="202"/>
      <c r="HX1" s="202"/>
      <c r="HY1" s="202"/>
      <c r="HZ1" s="202"/>
      <c r="IA1" s="202"/>
      <c r="IB1" s="202"/>
      <c r="IC1" s="202"/>
      <c r="ID1" s="202"/>
      <c r="IE1" s="202"/>
      <c r="IF1" s="202"/>
      <c r="IG1" s="202"/>
      <c r="IH1" s="202"/>
      <c r="II1" s="202"/>
      <c r="IJ1" s="202"/>
      <c r="IK1" s="202"/>
      <c r="IL1" s="202"/>
      <c r="IM1" s="202"/>
      <c r="IN1" s="202"/>
      <c r="IO1" s="202"/>
      <c r="IP1" s="202"/>
      <c r="IQ1" s="202"/>
      <c r="IR1" s="202"/>
      <c r="IS1" s="202"/>
      <c r="IT1" s="202"/>
      <c r="IU1" s="202"/>
      <c r="IV1" s="202"/>
    </row>
    <row r="2" spans="1:256" s="200" customFormat="1" ht="21" customHeight="1">
      <c r="A2" s="12"/>
      <c r="B2" s="12"/>
      <c r="C2" s="12"/>
      <c r="D2" s="201"/>
      <c r="E2" s="32" t="s">
        <v>3</v>
      </c>
      <c r="F2" s="33">
        <v>4</v>
      </c>
      <c r="G2" s="33">
        <v>3</v>
      </c>
      <c r="I2" s="201"/>
      <c r="J2" s="201"/>
      <c r="K2" s="12"/>
      <c r="L2" s="12"/>
      <c r="M2" s="1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202"/>
      <c r="EJ2" s="202"/>
      <c r="EK2" s="202"/>
      <c r="EL2" s="202"/>
      <c r="EM2" s="202"/>
      <c r="EN2" s="202"/>
      <c r="EO2" s="202"/>
      <c r="EP2" s="202"/>
      <c r="EQ2" s="202"/>
      <c r="ER2" s="202"/>
      <c r="ES2" s="202"/>
      <c r="ET2" s="202"/>
      <c r="EU2" s="202"/>
      <c r="EV2" s="202"/>
      <c r="EW2" s="202"/>
      <c r="EX2" s="202"/>
      <c r="EY2" s="202"/>
      <c r="EZ2" s="202"/>
      <c r="FA2" s="202"/>
      <c r="FB2" s="202"/>
      <c r="FC2" s="202"/>
      <c r="FD2" s="202"/>
      <c r="FE2" s="202"/>
      <c r="FF2" s="202"/>
      <c r="FG2" s="202"/>
      <c r="FH2" s="202"/>
      <c r="FI2" s="202"/>
      <c r="FJ2" s="202"/>
      <c r="FK2" s="202"/>
      <c r="FL2" s="202"/>
      <c r="FM2" s="202"/>
      <c r="FN2" s="202"/>
      <c r="FO2" s="202"/>
      <c r="FP2" s="202"/>
      <c r="FQ2" s="202"/>
      <c r="FR2" s="202"/>
      <c r="FS2" s="202"/>
      <c r="FT2" s="202"/>
      <c r="FU2" s="202"/>
      <c r="FV2" s="202"/>
      <c r="FW2" s="202"/>
      <c r="FX2" s="202"/>
      <c r="FY2" s="202"/>
      <c r="FZ2" s="202"/>
      <c r="GA2" s="202"/>
      <c r="GB2" s="202"/>
      <c r="GC2" s="202"/>
      <c r="GD2" s="202"/>
      <c r="GE2" s="202"/>
      <c r="GF2" s="202"/>
      <c r="GG2" s="202"/>
      <c r="GH2" s="202"/>
      <c r="GI2" s="202"/>
      <c r="GJ2" s="202"/>
      <c r="GK2" s="202"/>
      <c r="GL2" s="202"/>
      <c r="GM2" s="202"/>
      <c r="GN2" s="202"/>
      <c r="GO2" s="202"/>
      <c r="GP2" s="202"/>
      <c r="GQ2" s="202"/>
      <c r="GR2" s="202"/>
      <c r="GS2" s="202"/>
      <c r="GT2" s="202"/>
      <c r="GU2" s="202"/>
      <c r="GV2" s="202"/>
      <c r="GW2" s="202"/>
      <c r="GX2" s="202"/>
      <c r="GY2" s="202"/>
      <c r="GZ2" s="202"/>
      <c r="HA2" s="202"/>
      <c r="HB2" s="202"/>
      <c r="HC2" s="202"/>
      <c r="HD2" s="202"/>
      <c r="HE2" s="202"/>
      <c r="HF2" s="202"/>
      <c r="HG2" s="202"/>
      <c r="HH2" s="202"/>
      <c r="HI2" s="202"/>
      <c r="HJ2" s="202"/>
      <c r="HK2" s="202"/>
      <c r="HL2" s="202"/>
      <c r="HM2" s="202"/>
      <c r="HN2" s="202"/>
      <c r="HO2" s="202"/>
      <c r="HP2" s="202"/>
      <c r="HQ2" s="202"/>
      <c r="HR2" s="202"/>
      <c r="HS2" s="202"/>
      <c r="HT2" s="202"/>
      <c r="HU2" s="202"/>
      <c r="HV2" s="202"/>
      <c r="HW2" s="202"/>
      <c r="HX2" s="202"/>
      <c r="HY2" s="202"/>
      <c r="HZ2" s="202"/>
      <c r="IA2" s="202"/>
      <c r="IB2" s="202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  <c r="IQ2" s="202"/>
      <c r="IR2" s="202"/>
      <c r="IS2" s="202"/>
      <c r="IT2" s="202"/>
      <c r="IU2" s="202"/>
      <c r="IV2" s="202"/>
    </row>
    <row r="3" spans="1:256" s="200" customFormat="1" ht="15" customHeight="1">
      <c r="A3" s="12"/>
      <c r="B3" s="12"/>
      <c r="C3" s="12"/>
      <c r="D3" s="201"/>
      <c r="E3" s="12"/>
      <c r="F3" s="12"/>
      <c r="G3" s="12"/>
      <c r="I3" s="201"/>
      <c r="J3" s="201"/>
      <c r="K3" s="12"/>
      <c r="L3" s="12"/>
      <c r="M3" s="1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2"/>
      <c r="CM3" s="202"/>
      <c r="CN3" s="202"/>
      <c r="CO3" s="202"/>
      <c r="CP3" s="202"/>
      <c r="CQ3" s="202"/>
      <c r="CR3" s="202"/>
      <c r="CS3" s="202"/>
      <c r="CT3" s="202"/>
      <c r="CU3" s="202"/>
      <c r="CV3" s="202"/>
      <c r="CW3" s="202"/>
      <c r="CX3" s="202"/>
      <c r="CY3" s="202"/>
      <c r="CZ3" s="202"/>
      <c r="DA3" s="202"/>
      <c r="DB3" s="202"/>
      <c r="DC3" s="202"/>
      <c r="DD3" s="202"/>
      <c r="DE3" s="202"/>
      <c r="DF3" s="202"/>
      <c r="DG3" s="202"/>
      <c r="DH3" s="202"/>
      <c r="DI3" s="202"/>
      <c r="DJ3" s="202"/>
      <c r="DK3" s="202"/>
      <c r="DL3" s="202"/>
      <c r="DM3" s="202"/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2"/>
      <c r="EJ3" s="202"/>
      <c r="EK3" s="202"/>
      <c r="EL3" s="202"/>
      <c r="EM3" s="202"/>
      <c r="EN3" s="202"/>
      <c r="EO3" s="202"/>
      <c r="EP3" s="202"/>
      <c r="EQ3" s="202"/>
      <c r="ER3" s="202"/>
      <c r="ES3" s="202"/>
      <c r="ET3" s="202"/>
      <c r="EU3" s="202"/>
      <c r="EV3" s="202"/>
      <c r="EW3" s="202"/>
      <c r="EX3" s="202"/>
      <c r="EY3" s="202"/>
      <c r="EZ3" s="202"/>
      <c r="FA3" s="202"/>
      <c r="FB3" s="202"/>
      <c r="FC3" s="202"/>
      <c r="FD3" s="202"/>
      <c r="FE3" s="202"/>
      <c r="FF3" s="202"/>
      <c r="FG3" s="202"/>
      <c r="FH3" s="202"/>
      <c r="FI3" s="202"/>
      <c r="FJ3" s="202"/>
      <c r="FK3" s="202"/>
      <c r="FL3" s="202"/>
      <c r="FM3" s="202"/>
      <c r="FN3" s="202"/>
      <c r="FO3" s="202"/>
      <c r="FP3" s="202"/>
      <c r="FQ3" s="202"/>
      <c r="FR3" s="202"/>
      <c r="FS3" s="202"/>
      <c r="FT3" s="202"/>
      <c r="FU3" s="202"/>
      <c r="FV3" s="202"/>
      <c r="FW3" s="202"/>
      <c r="FX3" s="202"/>
      <c r="FY3" s="202"/>
      <c r="FZ3" s="202"/>
      <c r="GA3" s="202"/>
      <c r="GB3" s="202"/>
      <c r="GC3" s="202"/>
      <c r="GD3" s="202"/>
      <c r="GE3" s="202"/>
      <c r="GF3" s="202"/>
      <c r="GG3" s="202"/>
      <c r="GH3" s="202"/>
      <c r="GI3" s="202"/>
      <c r="GJ3" s="202"/>
      <c r="GK3" s="202"/>
      <c r="GL3" s="202"/>
      <c r="GM3" s="202"/>
      <c r="GN3" s="202"/>
      <c r="GO3" s="202"/>
      <c r="GP3" s="202"/>
      <c r="GQ3" s="202"/>
      <c r="GR3" s="202"/>
      <c r="GS3" s="202"/>
      <c r="GT3" s="202"/>
      <c r="GU3" s="202"/>
      <c r="GV3" s="202"/>
      <c r="GW3" s="202"/>
      <c r="GX3" s="202"/>
      <c r="GY3" s="202"/>
      <c r="GZ3" s="202"/>
      <c r="HA3" s="202"/>
      <c r="HB3" s="202"/>
      <c r="HC3" s="202"/>
      <c r="HD3" s="202"/>
      <c r="HE3" s="202"/>
      <c r="HF3" s="202"/>
      <c r="HG3" s="202"/>
      <c r="HH3" s="202"/>
      <c r="HI3" s="202"/>
      <c r="HJ3" s="202"/>
      <c r="HK3" s="202"/>
      <c r="HL3" s="202"/>
      <c r="HM3" s="202"/>
      <c r="HN3" s="202"/>
      <c r="HO3" s="202"/>
      <c r="HP3" s="202"/>
      <c r="HQ3" s="202"/>
      <c r="HR3" s="202"/>
      <c r="HS3" s="202"/>
      <c r="HT3" s="202"/>
      <c r="HU3" s="202"/>
      <c r="HV3" s="202"/>
      <c r="HW3" s="202"/>
      <c r="HX3" s="202"/>
      <c r="HY3" s="202"/>
      <c r="HZ3" s="202"/>
      <c r="IA3" s="202"/>
      <c r="IB3" s="202"/>
      <c r="IC3" s="202"/>
      <c r="ID3" s="202"/>
      <c r="IE3" s="202"/>
      <c r="IF3" s="202"/>
      <c r="IG3" s="202"/>
      <c r="IH3" s="202"/>
      <c r="II3" s="202"/>
      <c r="IJ3" s="202"/>
      <c r="IK3" s="202"/>
      <c r="IL3" s="202"/>
      <c r="IM3" s="202"/>
      <c r="IN3" s="202"/>
      <c r="IO3" s="202"/>
      <c r="IP3" s="202"/>
      <c r="IQ3" s="202"/>
      <c r="IR3" s="202"/>
      <c r="IS3" s="202"/>
      <c r="IT3" s="202"/>
      <c r="IU3" s="202"/>
      <c r="IV3" s="202"/>
    </row>
    <row r="4" spans="1:256" s="200" customFormat="1" ht="15" customHeight="1">
      <c r="A4" s="13" t="s">
        <v>4</v>
      </c>
      <c r="B4" s="14">
        <f>synthèse!B4</f>
        <v>0</v>
      </c>
      <c r="C4" s="12"/>
      <c r="D4" s="201"/>
      <c r="E4" s="15" t="s">
        <v>5</v>
      </c>
      <c r="F4" s="16"/>
      <c r="G4" s="12"/>
      <c r="I4" s="201"/>
      <c r="J4" s="201"/>
      <c r="K4" s="12"/>
      <c r="L4" s="12"/>
      <c r="M4" s="1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  <c r="IT4" s="202"/>
      <c r="IU4" s="202"/>
      <c r="IV4" s="202"/>
    </row>
    <row r="5" spans="1:256" s="200" customFormat="1" ht="15" customHeight="1">
      <c r="A5" s="13" t="s">
        <v>6</v>
      </c>
      <c r="B5" s="17">
        <f>synthèse!B5</f>
        <v>0</v>
      </c>
      <c r="C5" s="12"/>
      <c r="D5" s="201"/>
      <c r="E5" s="15" t="s">
        <v>7</v>
      </c>
      <c r="F5" s="18"/>
      <c r="G5" s="12"/>
      <c r="I5" s="201"/>
      <c r="J5" s="201"/>
      <c r="K5" s="12"/>
      <c r="L5" s="12"/>
      <c r="M5" s="1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  <c r="IT5" s="202"/>
      <c r="IU5" s="202"/>
      <c r="IV5" s="202"/>
    </row>
    <row r="6" spans="1:256" s="200" customFormat="1" ht="15" customHeight="1">
      <c r="A6" s="13" t="s">
        <v>8</v>
      </c>
      <c r="B6" s="18"/>
      <c r="C6" s="12"/>
      <c r="D6" s="201"/>
      <c r="E6" s="19"/>
      <c r="F6" s="18"/>
      <c r="G6" s="12"/>
      <c r="I6" s="201"/>
      <c r="J6" s="201"/>
      <c r="K6" s="12"/>
      <c r="L6" s="12"/>
      <c r="M6" s="1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  <c r="IT6" s="202"/>
      <c r="IU6" s="202"/>
      <c r="IV6" s="202"/>
    </row>
    <row r="7" spans="1:256" s="200" customFormat="1" ht="15" customHeight="1">
      <c r="A7" s="13" t="s">
        <v>9</v>
      </c>
      <c r="B7" s="145" t="str">
        <f>synthèse!B7</f>
        <v>Stocks</v>
      </c>
      <c r="C7" s="12"/>
      <c r="D7" s="201"/>
      <c r="E7" s="15" t="s">
        <v>11</v>
      </c>
      <c r="F7" s="16"/>
      <c r="G7" s="12"/>
      <c r="I7" s="201"/>
      <c r="J7" s="201"/>
      <c r="K7" s="12"/>
      <c r="L7" s="12"/>
      <c r="M7" s="1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  <c r="IT7" s="202"/>
      <c r="IU7" s="202"/>
      <c r="IV7" s="202"/>
    </row>
    <row r="8" spans="1:256" s="200" customFormat="1" ht="15" customHeight="1">
      <c r="A8" s="13" t="s">
        <v>12</v>
      </c>
      <c r="B8" s="21" t="str">
        <f>synthèse!B24</f>
        <v>Pertes à terminaison sur produits encours</v>
      </c>
      <c r="C8" s="12"/>
      <c r="D8" s="201"/>
      <c r="E8" s="15" t="s">
        <v>7</v>
      </c>
      <c r="F8" s="18"/>
      <c r="G8" s="12"/>
      <c r="I8" s="201"/>
      <c r="J8" s="201"/>
      <c r="K8" s="12"/>
      <c r="L8" s="12"/>
      <c r="M8" s="1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  <c r="IM8" s="202"/>
      <c r="IN8" s="202"/>
      <c r="IO8" s="202"/>
      <c r="IP8" s="202"/>
      <c r="IQ8" s="202"/>
      <c r="IR8" s="202"/>
      <c r="IS8" s="202"/>
      <c r="IT8" s="202"/>
      <c r="IU8" s="202"/>
      <c r="IV8" s="202"/>
    </row>
    <row r="9" spans="1:256" s="200" customFormat="1" ht="15" customHeight="1">
      <c r="A9" s="34"/>
      <c r="B9" s="34"/>
      <c r="C9" s="34"/>
      <c r="D9" s="34"/>
      <c r="E9" s="34"/>
      <c r="F9" s="34"/>
      <c r="G9" s="34"/>
      <c r="I9" s="201"/>
      <c r="J9" s="201"/>
      <c r="K9" s="12"/>
      <c r="L9" s="12"/>
      <c r="M9" s="1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</row>
    <row r="10" spans="1:256" s="200" customFormat="1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  <c r="IU10" s="202"/>
      <c r="IV10" s="202"/>
    </row>
    <row r="11" spans="1:256" s="200" customFormat="1" ht="1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  <c r="GR11" s="202"/>
      <c r="GS11" s="202"/>
      <c r="GT11" s="202"/>
      <c r="GU11" s="202"/>
      <c r="GV11" s="202"/>
      <c r="GW11" s="202"/>
      <c r="GX11" s="202"/>
      <c r="GY11" s="202"/>
      <c r="GZ11" s="202"/>
      <c r="HA11" s="202"/>
      <c r="HB11" s="202"/>
      <c r="HC11" s="202"/>
      <c r="HD11" s="202"/>
      <c r="HE11" s="202"/>
      <c r="HF11" s="202"/>
      <c r="HG11" s="202"/>
      <c r="HH11" s="202"/>
      <c r="HI11" s="202"/>
      <c r="HJ11" s="202"/>
      <c r="HK11" s="202"/>
      <c r="HL11" s="202"/>
      <c r="HM11" s="202"/>
      <c r="HN11" s="202"/>
      <c r="HO11" s="202"/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2"/>
      <c r="IF11" s="202"/>
      <c r="IG11" s="202"/>
      <c r="IH11" s="202"/>
      <c r="II11" s="202"/>
      <c r="IJ11" s="202"/>
      <c r="IK11" s="202"/>
      <c r="IL11" s="202"/>
      <c r="IM11" s="202"/>
      <c r="IN11" s="202"/>
      <c r="IO11" s="202"/>
      <c r="IP11" s="202"/>
      <c r="IQ11" s="202"/>
      <c r="IR11" s="202"/>
      <c r="IS11" s="202"/>
      <c r="IT11" s="202"/>
      <c r="IU11" s="202"/>
      <c r="IV11" s="202"/>
    </row>
    <row r="12" spans="1:256" s="200" customFormat="1" ht="15" customHeight="1">
      <c r="A12" s="146" t="s">
        <v>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  <c r="GR12" s="202"/>
      <c r="GS12" s="202"/>
      <c r="GT12" s="202"/>
      <c r="GU12" s="202"/>
      <c r="GV12" s="202"/>
      <c r="GW12" s="202"/>
      <c r="GX12" s="202"/>
      <c r="GY12" s="202"/>
      <c r="GZ12" s="202"/>
      <c r="HA12" s="202"/>
      <c r="HB12" s="202"/>
      <c r="HC12" s="202"/>
      <c r="HD12" s="202"/>
      <c r="HE12" s="202"/>
      <c r="HF12" s="202"/>
      <c r="HG12" s="202"/>
      <c r="HH12" s="202"/>
      <c r="HI12" s="202"/>
      <c r="HJ12" s="202"/>
      <c r="HK12" s="202"/>
      <c r="HL12" s="202"/>
      <c r="HM12" s="202"/>
      <c r="HN12" s="202"/>
      <c r="HO12" s="202"/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  <c r="IM12" s="202"/>
      <c r="IN12" s="202"/>
      <c r="IO12" s="202"/>
      <c r="IP12" s="202"/>
      <c r="IQ12" s="202"/>
      <c r="IR12" s="202"/>
      <c r="IS12" s="202"/>
      <c r="IT12" s="202"/>
      <c r="IU12" s="202"/>
      <c r="IV12" s="202"/>
    </row>
    <row r="13" spans="1:256" s="200" customFormat="1" ht="15" customHeight="1">
      <c r="A13" s="148" t="s">
        <v>112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  <c r="IU13" s="202"/>
      <c r="IV13" s="202"/>
    </row>
    <row r="14" spans="1:256" s="200" customFormat="1" ht="15" customHeight="1">
      <c r="A14" s="148" t="s">
        <v>113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  <c r="GR14" s="202"/>
      <c r="GS14" s="202"/>
      <c r="GT14" s="202"/>
      <c r="GU14" s="202"/>
      <c r="GV14" s="202"/>
      <c r="GW14" s="202"/>
      <c r="GX14" s="202"/>
      <c r="GY14" s="202"/>
      <c r="GZ14" s="202"/>
      <c r="HA14" s="202"/>
      <c r="HB14" s="202"/>
      <c r="HC14" s="202"/>
      <c r="HD14" s="202"/>
      <c r="HE14" s="202"/>
      <c r="HF14" s="202"/>
      <c r="HG14" s="202"/>
      <c r="HH14" s="202"/>
      <c r="HI14" s="202"/>
      <c r="HJ14" s="202"/>
      <c r="HK14" s="202"/>
      <c r="HL14" s="202"/>
      <c r="HM14" s="202"/>
      <c r="HN14" s="202"/>
      <c r="HO14" s="202"/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2"/>
      <c r="IF14" s="202"/>
      <c r="IG14" s="202"/>
      <c r="IH14" s="202"/>
      <c r="II14" s="202"/>
      <c r="IJ14" s="202"/>
      <c r="IK14" s="202"/>
      <c r="IL14" s="202"/>
      <c r="IM14" s="202"/>
      <c r="IN14" s="202"/>
      <c r="IO14" s="202"/>
      <c r="IP14" s="202"/>
      <c r="IQ14" s="202"/>
      <c r="IR14" s="202"/>
      <c r="IS14" s="202"/>
      <c r="IT14" s="202"/>
      <c r="IU14" s="202"/>
      <c r="IV14" s="202"/>
    </row>
    <row r="15" spans="1:256" s="200" customFormat="1" ht="15" customHeight="1">
      <c r="A15" s="12"/>
      <c r="B15" s="14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  <c r="GR15" s="202"/>
      <c r="GS15" s="202"/>
      <c r="GT15" s="202"/>
      <c r="GU15" s="202"/>
      <c r="GV15" s="202"/>
      <c r="GW15" s="202"/>
      <c r="GX15" s="202"/>
      <c r="GY15" s="202"/>
      <c r="GZ15" s="202"/>
      <c r="HA15" s="202"/>
      <c r="HB15" s="202"/>
      <c r="HC15" s="202"/>
      <c r="HD15" s="202"/>
      <c r="HE15" s="202"/>
      <c r="HF15" s="202"/>
      <c r="HG15" s="202"/>
      <c r="HH15" s="202"/>
      <c r="HI15" s="202"/>
      <c r="HJ15" s="202"/>
      <c r="HK15" s="202"/>
      <c r="HL15" s="202"/>
      <c r="HM15" s="202"/>
      <c r="HN15" s="202"/>
      <c r="HO15" s="202"/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2"/>
      <c r="IF15" s="202"/>
      <c r="IG15" s="202"/>
      <c r="IH15" s="202"/>
      <c r="II15" s="202"/>
      <c r="IJ15" s="202"/>
      <c r="IK15" s="202"/>
      <c r="IL15" s="202"/>
      <c r="IM15" s="202"/>
      <c r="IN15" s="202"/>
      <c r="IO15" s="202"/>
      <c r="IP15" s="202"/>
      <c r="IQ15" s="202"/>
      <c r="IR15" s="202"/>
      <c r="IS15" s="202"/>
      <c r="IT15" s="202"/>
      <c r="IU15" s="202"/>
      <c r="IV15" s="202"/>
    </row>
    <row r="16" spans="1:256" s="200" customFormat="1" ht="1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  <c r="IU16" s="202"/>
      <c r="IV16" s="202"/>
    </row>
    <row r="17" spans="1:256" s="200" customFormat="1" ht="15" customHeight="1">
      <c r="A17" s="144"/>
      <c r="B17" s="144" t="s">
        <v>114</v>
      </c>
      <c r="C17" s="144" t="s">
        <v>115</v>
      </c>
      <c r="D17" s="144" t="s">
        <v>116</v>
      </c>
      <c r="E17" s="144" t="s">
        <v>117</v>
      </c>
      <c r="F17" s="144" t="s">
        <v>118</v>
      </c>
      <c r="G17" s="144"/>
      <c r="H17" s="144"/>
      <c r="I17" s="144"/>
      <c r="J17" s="144"/>
      <c r="K17" s="144"/>
      <c r="L17" s="144"/>
      <c r="M17" s="144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02"/>
      <c r="FF17" s="202"/>
      <c r="FG17" s="202"/>
      <c r="FH17" s="202"/>
      <c r="FI17" s="202"/>
      <c r="FJ17" s="202"/>
      <c r="FK17" s="202"/>
      <c r="FL17" s="202"/>
      <c r="FM17" s="202"/>
      <c r="FN17" s="202"/>
      <c r="FO17" s="202"/>
      <c r="FP17" s="202"/>
      <c r="FQ17" s="202"/>
      <c r="FR17" s="202"/>
      <c r="FS17" s="202"/>
      <c r="FT17" s="202"/>
      <c r="FU17" s="202"/>
      <c r="FV17" s="202"/>
      <c r="FW17" s="202"/>
      <c r="FX17" s="202"/>
      <c r="FY17" s="202"/>
      <c r="FZ17" s="202"/>
      <c r="GA17" s="202"/>
      <c r="GB17" s="202"/>
      <c r="GC17" s="202"/>
      <c r="GD17" s="202"/>
      <c r="GE17" s="202"/>
      <c r="GF17" s="202"/>
      <c r="GG17" s="202"/>
      <c r="GH17" s="202"/>
      <c r="GI17" s="202"/>
      <c r="GJ17" s="202"/>
      <c r="GK17" s="202"/>
      <c r="GL17" s="202"/>
      <c r="GM17" s="202"/>
      <c r="GN17" s="202"/>
      <c r="GO17" s="202"/>
      <c r="GP17" s="202"/>
      <c r="GQ17" s="202"/>
      <c r="GR17" s="202"/>
      <c r="GS17" s="202"/>
      <c r="GT17" s="202"/>
      <c r="GU17" s="202"/>
      <c r="GV17" s="202"/>
      <c r="GW17" s="202"/>
      <c r="GX17" s="202"/>
      <c r="GY17" s="202"/>
      <c r="GZ17" s="202"/>
      <c r="HA17" s="202"/>
      <c r="HB17" s="202"/>
      <c r="HC17" s="202"/>
      <c r="HD17" s="202"/>
      <c r="HE17" s="202"/>
      <c r="HF17" s="202"/>
      <c r="HG17" s="202"/>
      <c r="HH17" s="202"/>
      <c r="HI17" s="202"/>
      <c r="HJ17" s="202"/>
      <c r="HK17" s="202"/>
      <c r="HL17" s="202"/>
      <c r="HM17" s="202"/>
      <c r="HN17" s="202"/>
      <c r="HO17" s="202"/>
      <c r="HP17" s="202"/>
      <c r="HQ17" s="202"/>
      <c r="HR17" s="202"/>
      <c r="HS17" s="202"/>
      <c r="HT17" s="202"/>
      <c r="HU17" s="202"/>
      <c r="HV17" s="202"/>
      <c r="HW17" s="202"/>
      <c r="HX17" s="202"/>
      <c r="HY17" s="202"/>
      <c r="HZ17" s="202"/>
      <c r="IA17" s="202"/>
      <c r="IB17" s="202"/>
      <c r="IC17" s="202"/>
      <c r="ID17" s="202"/>
      <c r="IE17" s="202"/>
      <c r="IF17" s="202"/>
      <c r="IG17" s="202"/>
      <c r="IH17" s="202"/>
      <c r="II17" s="202"/>
      <c r="IJ17" s="202"/>
      <c r="IK17" s="202"/>
      <c r="IL17" s="202"/>
      <c r="IM17" s="202"/>
      <c r="IN17" s="202"/>
      <c r="IO17" s="202"/>
      <c r="IP17" s="202"/>
      <c r="IQ17" s="202"/>
      <c r="IR17" s="202"/>
      <c r="IS17" s="202"/>
      <c r="IT17" s="202"/>
      <c r="IU17" s="202"/>
      <c r="IV17" s="202"/>
    </row>
    <row r="18" spans="1:256" s="200" customFormat="1" ht="13.5" customHeight="1">
      <c r="A18" s="208" t="s">
        <v>119</v>
      </c>
      <c r="B18" s="208" t="s">
        <v>120</v>
      </c>
      <c r="C18" s="208" t="s">
        <v>121</v>
      </c>
      <c r="D18" s="208" t="s">
        <v>122</v>
      </c>
      <c r="E18" s="208" t="s">
        <v>123</v>
      </c>
      <c r="F18" s="208" t="s">
        <v>124</v>
      </c>
      <c r="G18" s="208" t="s">
        <v>125</v>
      </c>
      <c r="H18" s="201"/>
      <c r="I18" s="201"/>
      <c r="J18" s="201"/>
      <c r="K18" s="201"/>
      <c r="L18" s="201"/>
      <c r="M18" s="201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2"/>
      <c r="FL18" s="202"/>
      <c r="FM18" s="202"/>
      <c r="FN18" s="202"/>
      <c r="FO18" s="202"/>
      <c r="FP18" s="202"/>
      <c r="FQ18" s="202"/>
      <c r="FR18" s="202"/>
      <c r="FS18" s="202"/>
      <c r="FT18" s="202"/>
      <c r="FU18" s="202"/>
      <c r="FV18" s="202"/>
      <c r="FW18" s="202"/>
      <c r="FX18" s="202"/>
      <c r="FY18" s="202"/>
      <c r="FZ18" s="202"/>
      <c r="GA18" s="202"/>
      <c r="GB18" s="202"/>
      <c r="GC18" s="202"/>
      <c r="GD18" s="202"/>
      <c r="GE18" s="202"/>
      <c r="GF18" s="202"/>
      <c r="GG18" s="202"/>
      <c r="GH18" s="202"/>
      <c r="GI18" s="202"/>
      <c r="GJ18" s="202"/>
      <c r="GK18" s="202"/>
      <c r="GL18" s="202"/>
      <c r="GM18" s="202"/>
      <c r="GN18" s="202"/>
      <c r="GO18" s="202"/>
      <c r="GP18" s="202"/>
      <c r="GQ18" s="202"/>
      <c r="GR18" s="202"/>
      <c r="GS18" s="202"/>
      <c r="GT18" s="202"/>
      <c r="GU18" s="202"/>
      <c r="GV18" s="202"/>
      <c r="GW18" s="202"/>
      <c r="GX18" s="202"/>
      <c r="GY18" s="202"/>
      <c r="GZ18" s="202"/>
      <c r="HA18" s="202"/>
      <c r="HB18" s="202"/>
      <c r="HC18" s="202"/>
      <c r="HD18" s="202"/>
      <c r="HE18" s="202"/>
      <c r="HF18" s="202"/>
      <c r="HG18" s="202"/>
      <c r="HH18" s="202"/>
      <c r="HI18" s="202"/>
      <c r="HJ18" s="202"/>
      <c r="HK18" s="202"/>
      <c r="HL18" s="202"/>
      <c r="HM18" s="202"/>
      <c r="HN18" s="202"/>
      <c r="HO18" s="202"/>
      <c r="HP18" s="202"/>
      <c r="HQ18" s="202"/>
      <c r="HR18" s="202"/>
      <c r="HS18" s="202"/>
      <c r="HT18" s="202"/>
      <c r="HU18" s="202"/>
      <c r="HV18" s="202"/>
      <c r="HW18" s="202"/>
      <c r="HX18" s="202"/>
      <c r="HY18" s="202"/>
      <c r="HZ18" s="202"/>
      <c r="IA18" s="202"/>
      <c r="IB18" s="202"/>
      <c r="IC18" s="202"/>
      <c r="ID18" s="202"/>
      <c r="IE18" s="202"/>
      <c r="IF18" s="202"/>
      <c r="IG18" s="202"/>
      <c r="IH18" s="202"/>
      <c r="II18" s="202"/>
      <c r="IJ18" s="202"/>
      <c r="IK18" s="202"/>
      <c r="IL18" s="202"/>
      <c r="IM18" s="202"/>
      <c r="IN18" s="202"/>
      <c r="IO18" s="202"/>
      <c r="IP18" s="202"/>
      <c r="IQ18" s="202"/>
      <c r="IR18" s="202"/>
      <c r="IS18" s="202"/>
      <c r="IT18" s="202"/>
      <c r="IU18" s="202"/>
      <c r="IV18" s="202"/>
    </row>
    <row r="19" spans="1:256" s="200" customFormat="1" ht="13.5" customHeight="1">
      <c r="A19" s="209"/>
      <c r="B19" s="210" t="s">
        <v>126</v>
      </c>
      <c r="C19" s="210" t="s">
        <v>127</v>
      </c>
      <c r="D19" s="210" t="s">
        <v>128</v>
      </c>
      <c r="E19" s="210" t="s">
        <v>129</v>
      </c>
      <c r="F19" s="210" t="s">
        <v>130</v>
      </c>
      <c r="G19" s="209"/>
      <c r="H19" s="201"/>
      <c r="I19" s="201"/>
      <c r="J19" s="201"/>
      <c r="K19" s="201"/>
      <c r="L19" s="201"/>
      <c r="M19" s="201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  <c r="IU19" s="202"/>
      <c r="IV19" s="202"/>
    </row>
    <row r="20" spans="1:256" ht="16.5" customHeight="1">
      <c r="A20" s="212"/>
      <c r="B20" s="205"/>
      <c r="C20" s="206">
        <f t="shared" ref="C20:C37" si="0">IF(B20&lt;&gt;"",B20/D20,0)</f>
        <v>0</v>
      </c>
      <c r="D20" s="205"/>
      <c r="E20" s="205"/>
      <c r="F20" s="205">
        <f t="shared" ref="F20:F37" si="1">IF(D20&gt;E20,D20-E20,0)</f>
        <v>0</v>
      </c>
      <c r="G20" s="213"/>
      <c r="H20" s="201"/>
      <c r="I20" s="201"/>
      <c r="J20" s="201"/>
      <c r="K20" s="201"/>
      <c r="L20" s="201"/>
      <c r="M20" s="201"/>
    </row>
    <row r="21" spans="1:256" ht="16.5" customHeight="1">
      <c r="A21" s="212"/>
      <c r="B21" s="205"/>
      <c r="C21" s="206">
        <f t="shared" si="0"/>
        <v>0</v>
      </c>
      <c r="D21" s="205"/>
      <c r="E21" s="205"/>
      <c r="F21" s="205">
        <f t="shared" si="1"/>
        <v>0</v>
      </c>
      <c r="G21" s="213"/>
      <c r="H21" s="201"/>
      <c r="I21" s="201"/>
      <c r="J21" s="201"/>
      <c r="K21" s="201"/>
      <c r="L21" s="201"/>
      <c r="M21" s="201"/>
    </row>
    <row r="22" spans="1:256" ht="16.5" customHeight="1">
      <c r="A22" s="212"/>
      <c r="B22" s="205"/>
      <c r="C22" s="206">
        <f t="shared" si="0"/>
        <v>0</v>
      </c>
      <c r="D22" s="205"/>
      <c r="E22" s="205"/>
      <c r="F22" s="205">
        <f t="shared" si="1"/>
        <v>0</v>
      </c>
      <c r="G22" s="213"/>
      <c r="H22" s="201"/>
      <c r="I22" s="201"/>
      <c r="J22" s="201"/>
      <c r="K22" s="201"/>
      <c r="L22" s="201"/>
      <c r="M22" s="201"/>
    </row>
    <row r="23" spans="1:256" ht="16.5" customHeight="1">
      <c r="A23" s="212"/>
      <c r="B23" s="205"/>
      <c r="C23" s="206">
        <f t="shared" si="0"/>
        <v>0</v>
      </c>
      <c r="D23" s="205"/>
      <c r="E23" s="205"/>
      <c r="F23" s="205">
        <f t="shared" si="1"/>
        <v>0</v>
      </c>
      <c r="G23" s="213"/>
      <c r="H23" s="201"/>
      <c r="I23" s="201"/>
      <c r="J23" s="201"/>
      <c r="K23" s="201"/>
      <c r="L23" s="201"/>
      <c r="M23" s="201"/>
    </row>
    <row r="24" spans="1:256" ht="16.5" customHeight="1">
      <c r="A24" s="212"/>
      <c r="B24" s="205"/>
      <c r="C24" s="206">
        <f t="shared" si="0"/>
        <v>0</v>
      </c>
      <c r="D24" s="205"/>
      <c r="E24" s="205"/>
      <c r="F24" s="205">
        <f t="shared" si="1"/>
        <v>0</v>
      </c>
      <c r="G24" s="213"/>
      <c r="H24" s="201"/>
      <c r="I24" s="201"/>
      <c r="J24" s="201"/>
      <c r="K24" s="201"/>
      <c r="L24" s="201"/>
      <c r="M24" s="201"/>
    </row>
    <row r="25" spans="1:256" ht="16.5" customHeight="1">
      <c r="A25" s="212"/>
      <c r="B25" s="205"/>
      <c r="C25" s="206">
        <f t="shared" si="0"/>
        <v>0</v>
      </c>
      <c r="D25" s="205"/>
      <c r="E25" s="205"/>
      <c r="F25" s="205">
        <f t="shared" si="1"/>
        <v>0</v>
      </c>
      <c r="G25" s="213"/>
      <c r="H25" s="201"/>
      <c r="I25" s="201"/>
      <c r="J25" s="201"/>
      <c r="K25" s="201"/>
      <c r="L25" s="201"/>
      <c r="M25" s="201"/>
    </row>
    <row r="26" spans="1:256" ht="16.5" customHeight="1">
      <c r="A26" s="212"/>
      <c r="B26" s="205"/>
      <c r="C26" s="206">
        <f t="shared" si="0"/>
        <v>0</v>
      </c>
      <c r="D26" s="205"/>
      <c r="E26" s="205"/>
      <c r="F26" s="205">
        <f t="shared" si="1"/>
        <v>0</v>
      </c>
      <c r="G26" s="213"/>
      <c r="H26" s="201"/>
      <c r="I26" s="201"/>
      <c r="J26" s="201"/>
      <c r="K26" s="201"/>
      <c r="L26" s="201"/>
      <c r="M26" s="201"/>
    </row>
    <row r="27" spans="1:256" ht="16.5" customHeight="1">
      <c r="A27" s="212"/>
      <c r="B27" s="205"/>
      <c r="C27" s="206">
        <f t="shared" si="0"/>
        <v>0</v>
      </c>
      <c r="D27" s="205"/>
      <c r="E27" s="205"/>
      <c r="F27" s="205">
        <f t="shared" si="1"/>
        <v>0</v>
      </c>
      <c r="G27" s="213"/>
      <c r="H27" s="201"/>
      <c r="I27" s="201"/>
      <c r="J27" s="201"/>
      <c r="K27" s="201"/>
      <c r="L27" s="201"/>
      <c r="M27" s="201"/>
    </row>
    <row r="28" spans="1:256" ht="16.5" customHeight="1">
      <c r="A28" s="212"/>
      <c r="B28" s="205"/>
      <c r="C28" s="206">
        <f t="shared" si="0"/>
        <v>0</v>
      </c>
      <c r="D28" s="205"/>
      <c r="E28" s="205"/>
      <c r="F28" s="205">
        <f t="shared" si="1"/>
        <v>0</v>
      </c>
      <c r="G28" s="213"/>
      <c r="H28" s="201"/>
      <c r="I28" s="201"/>
      <c r="J28" s="201"/>
      <c r="K28" s="201"/>
      <c r="L28" s="201"/>
      <c r="M28" s="201"/>
    </row>
    <row r="29" spans="1:256" ht="16.5" customHeight="1">
      <c r="A29" s="212"/>
      <c r="B29" s="205"/>
      <c r="C29" s="206">
        <f t="shared" si="0"/>
        <v>0</v>
      </c>
      <c r="D29" s="205"/>
      <c r="E29" s="205"/>
      <c r="F29" s="205">
        <f t="shared" si="1"/>
        <v>0</v>
      </c>
      <c r="G29" s="213"/>
      <c r="H29" s="201"/>
      <c r="I29" s="201"/>
      <c r="J29" s="201"/>
      <c r="K29" s="201"/>
      <c r="L29" s="201"/>
      <c r="M29" s="201"/>
    </row>
    <row r="30" spans="1:256" ht="16.5" customHeight="1">
      <c r="A30" s="212"/>
      <c r="B30" s="205"/>
      <c r="C30" s="206">
        <f t="shared" si="0"/>
        <v>0</v>
      </c>
      <c r="D30" s="205"/>
      <c r="E30" s="205"/>
      <c r="F30" s="205">
        <f t="shared" si="1"/>
        <v>0</v>
      </c>
      <c r="G30" s="213"/>
      <c r="H30" s="201"/>
      <c r="I30" s="201"/>
      <c r="J30" s="201"/>
      <c r="K30" s="201"/>
      <c r="L30" s="201"/>
      <c r="M30" s="201"/>
    </row>
    <row r="31" spans="1:256" ht="16.5" customHeight="1">
      <c r="A31" s="212"/>
      <c r="B31" s="205"/>
      <c r="C31" s="206">
        <f t="shared" si="0"/>
        <v>0</v>
      </c>
      <c r="D31" s="205"/>
      <c r="E31" s="205"/>
      <c r="F31" s="205">
        <f t="shared" si="1"/>
        <v>0</v>
      </c>
      <c r="G31" s="213"/>
      <c r="H31" s="201"/>
      <c r="I31" s="201"/>
      <c r="J31" s="201"/>
      <c r="K31" s="201"/>
      <c r="L31" s="201"/>
      <c r="M31" s="201"/>
    </row>
    <row r="32" spans="1:256" ht="16.5" customHeight="1">
      <c r="A32" s="212"/>
      <c r="B32" s="205"/>
      <c r="C32" s="206">
        <f t="shared" si="0"/>
        <v>0</v>
      </c>
      <c r="D32" s="205"/>
      <c r="E32" s="205"/>
      <c r="F32" s="205">
        <f t="shared" si="1"/>
        <v>0</v>
      </c>
      <c r="G32" s="213"/>
      <c r="H32" s="201"/>
      <c r="I32" s="201"/>
      <c r="J32" s="201"/>
      <c r="K32" s="201"/>
      <c r="L32" s="201"/>
      <c r="M32" s="201"/>
    </row>
    <row r="33" spans="1:256" ht="16.5" customHeight="1">
      <c r="A33" s="212"/>
      <c r="B33" s="205"/>
      <c r="C33" s="206">
        <f t="shared" si="0"/>
        <v>0</v>
      </c>
      <c r="D33" s="205"/>
      <c r="E33" s="205"/>
      <c r="F33" s="205">
        <f t="shared" si="1"/>
        <v>0</v>
      </c>
      <c r="G33" s="213"/>
      <c r="H33" s="201"/>
      <c r="I33" s="201"/>
      <c r="J33" s="201"/>
      <c r="K33" s="201"/>
      <c r="L33" s="201"/>
      <c r="M33" s="201"/>
    </row>
    <row r="34" spans="1:256" ht="16.5" customHeight="1">
      <c r="A34" s="212"/>
      <c r="B34" s="205"/>
      <c r="C34" s="206">
        <f t="shared" si="0"/>
        <v>0</v>
      </c>
      <c r="D34" s="205"/>
      <c r="E34" s="205"/>
      <c r="F34" s="205">
        <f t="shared" si="1"/>
        <v>0</v>
      </c>
      <c r="G34" s="213"/>
      <c r="H34" s="201"/>
      <c r="I34" s="201"/>
      <c r="J34" s="201"/>
      <c r="K34" s="201"/>
      <c r="L34" s="201"/>
      <c r="M34" s="201"/>
    </row>
    <row r="35" spans="1:256" ht="16.5" customHeight="1">
      <c r="A35" s="212"/>
      <c r="B35" s="205"/>
      <c r="C35" s="206">
        <f t="shared" si="0"/>
        <v>0</v>
      </c>
      <c r="D35" s="205"/>
      <c r="E35" s="205"/>
      <c r="F35" s="205">
        <f t="shared" si="1"/>
        <v>0</v>
      </c>
      <c r="G35" s="213"/>
      <c r="H35" s="201"/>
      <c r="I35" s="201"/>
      <c r="J35" s="201"/>
      <c r="K35" s="201"/>
      <c r="L35" s="201"/>
      <c r="M35" s="201"/>
    </row>
    <row r="36" spans="1:256" ht="16.5" customHeight="1">
      <c r="A36" s="212"/>
      <c r="B36" s="205"/>
      <c r="C36" s="206">
        <f t="shared" si="0"/>
        <v>0</v>
      </c>
      <c r="D36" s="205"/>
      <c r="E36" s="205"/>
      <c r="F36" s="205">
        <f t="shared" si="1"/>
        <v>0</v>
      </c>
      <c r="G36" s="213"/>
      <c r="H36" s="201"/>
      <c r="I36" s="201"/>
      <c r="J36" s="201"/>
      <c r="K36" s="201"/>
      <c r="L36" s="201"/>
      <c r="M36" s="201"/>
    </row>
    <row r="37" spans="1:256" s="200" customFormat="1" ht="16.5" customHeight="1">
      <c r="A37" s="214"/>
      <c r="B37" s="215"/>
      <c r="C37" s="216">
        <f t="shared" si="0"/>
        <v>0</v>
      </c>
      <c r="D37" s="215"/>
      <c r="E37" s="215"/>
      <c r="F37" s="215">
        <f t="shared" si="1"/>
        <v>0</v>
      </c>
      <c r="G37" s="217"/>
      <c r="H37" s="201"/>
      <c r="I37" s="201"/>
      <c r="J37" s="201"/>
      <c r="K37" s="201"/>
      <c r="L37" s="201"/>
      <c r="M37" s="201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2"/>
      <c r="CJ37" s="202"/>
      <c r="CK37" s="202"/>
      <c r="CL37" s="202"/>
      <c r="CM37" s="202"/>
      <c r="CN37" s="202"/>
      <c r="CO37" s="202"/>
      <c r="CP37" s="202"/>
      <c r="CQ37" s="202"/>
      <c r="CR37" s="202"/>
      <c r="CS37" s="202"/>
      <c r="CT37" s="202"/>
      <c r="CU37" s="202"/>
      <c r="CV37" s="202"/>
      <c r="CW37" s="202"/>
      <c r="CX37" s="202"/>
      <c r="CY37" s="202"/>
      <c r="CZ37" s="202"/>
      <c r="DA37" s="202"/>
      <c r="DB37" s="202"/>
      <c r="DC37" s="202"/>
      <c r="DD37" s="202"/>
      <c r="DE37" s="202"/>
      <c r="DF37" s="202"/>
      <c r="DG37" s="202"/>
      <c r="DH37" s="202"/>
      <c r="DI37" s="202"/>
      <c r="DJ37" s="202"/>
      <c r="DK37" s="202"/>
      <c r="DL37" s="202"/>
      <c r="DM37" s="202"/>
      <c r="DN37" s="202"/>
      <c r="DO37" s="202"/>
      <c r="DP37" s="202"/>
      <c r="DQ37" s="202"/>
      <c r="DR37" s="202"/>
      <c r="DS37" s="202"/>
      <c r="DT37" s="202"/>
      <c r="DU37" s="202"/>
      <c r="DV37" s="202"/>
      <c r="DW37" s="202"/>
      <c r="DX37" s="202"/>
      <c r="DY37" s="202"/>
      <c r="DZ37" s="202"/>
      <c r="EA37" s="202"/>
      <c r="EB37" s="202"/>
      <c r="EC37" s="202"/>
      <c r="ED37" s="202"/>
      <c r="EE37" s="202"/>
      <c r="EF37" s="202"/>
      <c r="EG37" s="202"/>
      <c r="EH37" s="202"/>
      <c r="EI37" s="202"/>
      <c r="EJ37" s="202"/>
      <c r="EK37" s="202"/>
      <c r="EL37" s="202"/>
      <c r="EM37" s="202"/>
      <c r="EN37" s="202"/>
      <c r="EO37" s="202"/>
      <c r="EP37" s="202"/>
      <c r="EQ37" s="202"/>
      <c r="ER37" s="202"/>
      <c r="ES37" s="202"/>
      <c r="ET37" s="202"/>
      <c r="EU37" s="202"/>
      <c r="EV37" s="202"/>
      <c r="EW37" s="202"/>
      <c r="EX37" s="202"/>
      <c r="EY37" s="202"/>
      <c r="EZ37" s="202"/>
      <c r="FA37" s="202"/>
      <c r="FB37" s="202"/>
      <c r="FC37" s="202"/>
      <c r="FD37" s="202"/>
      <c r="FE37" s="202"/>
      <c r="FF37" s="202"/>
      <c r="FG37" s="202"/>
      <c r="FH37" s="202"/>
      <c r="FI37" s="202"/>
      <c r="FJ37" s="202"/>
      <c r="FK37" s="202"/>
      <c r="FL37" s="202"/>
      <c r="FM37" s="202"/>
      <c r="FN37" s="202"/>
      <c r="FO37" s="202"/>
      <c r="FP37" s="202"/>
      <c r="FQ37" s="202"/>
      <c r="FR37" s="202"/>
      <c r="FS37" s="202"/>
      <c r="FT37" s="202"/>
      <c r="FU37" s="202"/>
      <c r="FV37" s="202"/>
      <c r="FW37" s="202"/>
      <c r="FX37" s="202"/>
      <c r="FY37" s="202"/>
      <c r="FZ37" s="202"/>
      <c r="GA37" s="202"/>
      <c r="GB37" s="202"/>
      <c r="GC37" s="202"/>
      <c r="GD37" s="202"/>
      <c r="GE37" s="202"/>
      <c r="GF37" s="202"/>
      <c r="GG37" s="202"/>
      <c r="GH37" s="202"/>
      <c r="GI37" s="202"/>
      <c r="GJ37" s="202"/>
      <c r="GK37" s="202"/>
      <c r="GL37" s="202"/>
      <c r="GM37" s="202"/>
      <c r="GN37" s="202"/>
      <c r="GO37" s="202"/>
      <c r="GP37" s="202"/>
      <c r="GQ37" s="202"/>
      <c r="GR37" s="202"/>
      <c r="GS37" s="202"/>
      <c r="GT37" s="202"/>
      <c r="GU37" s="202"/>
      <c r="GV37" s="202"/>
      <c r="GW37" s="202"/>
      <c r="GX37" s="202"/>
      <c r="GY37" s="202"/>
      <c r="GZ37" s="202"/>
      <c r="HA37" s="202"/>
      <c r="HB37" s="202"/>
      <c r="HC37" s="202"/>
      <c r="HD37" s="202"/>
      <c r="HE37" s="202"/>
      <c r="HF37" s="202"/>
      <c r="HG37" s="202"/>
      <c r="HH37" s="202"/>
      <c r="HI37" s="202"/>
      <c r="HJ37" s="202"/>
      <c r="HK37" s="202"/>
      <c r="HL37" s="202"/>
      <c r="HM37" s="202"/>
      <c r="HN37" s="202"/>
      <c r="HO37" s="202"/>
      <c r="HP37" s="202"/>
      <c r="HQ37" s="202"/>
      <c r="HR37" s="202"/>
      <c r="HS37" s="202"/>
      <c r="HT37" s="202"/>
      <c r="HU37" s="202"/>
      <c r="HV37" s="202"/>
      <c r="HW37" s="202"/>
      <c r="HX37" s="202"/>
      <c r="HY37" s="202"/>
      <c r="HZ37" s="202"/>
      <c r="IA37" s="202"/>
      <c r="IB37" s="202"/>
      <c r="IC37" s="202"/>
      <c r="ID37" s="202"/>
      <c r="IE37" s="202"/>
      <c r="IF37" s="202"/>
      <c r="IG37" s="202"/>
      <c r="IH37" s="202"/>
      <c r="II37" s="202"/>
      <c r="IJ37" s="202"/>
      <c r="IK37" s="202"/>
      <c r="IL37" s="202"/>
      <c r="IM37" s="202"/>
      <c r="IN37" s="202"/>
      <c r="IO37" s="202"/>
      <c r="IP37" s="202"/>
      <c r="IQ37" s="202"/>
      <c r="IR37" s="202"/>
      <c r="IS37" s="202"/>
      <c r="IT37" s="202"/>
      <c r="IU37" s="202"/>
      <c r="IV37" s="202"/>
    </row>
    <row r="38" spans="1:256" s="200" customFormat="1" ht="13.5" customHeight="1">
      <c r="A38" s="201"/>
      <c r="B38" s="201"/>
      <c r="C38" s="201"/>
      <c r="D38" s="201"/>
      <c r="E38" s="201"/>
      <c r="F38" s="211">
        <f>SUM(F20:F37)</f>
        <v>0</v>
      </c>
      <c r="G38" s="201"/>
      <c r="H38" s="201"/>
      <c r="I38" s="201"/>
      <c r="J38" s="201"/>
      <c r="K38" s="201"/>
      <c r="L38" s="201"/>
      <c r="M38" s="201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202"/>
      <c r="BX38" s="202"/>
      <c r="BY38" s="202"/>
      <c r="BZ38" s="202"/>
      <c r="CA38" s="202"/>
      <c r="CB38" s="202"/>
      <c r="CC38" s="202"/>
      <c r="CD38" s="202"/>
      <c r="CE38" s="202"/>
      <c r="CF38" s="202"/>
      <c r="CG38" s="202"/>
      <c r="CH38" s="202"/>
      <c r="CI38" s="202"/>
      <c r="CJ38" s="202"/>
      <c r="CK38" s="202"/>
      <c r="CL38" s="202"/>
      <c r="CM38" s="202"/>
      <c r="CN38" s="202"/>
      <c r="CO38" s="202"/>
      <c r="CP38" s="202"/>
      <c r="CQ38" s="202"/>
      <c r="CR38" s="202"/>
      <c r="CS38" s="202"/>
      <c r="CT38" s="202"/>
      <c r="CU38" s="202"/>
      <c r="CV38" s="202"/>
      <c r="CW38" s="202"/>
      <c r="CX38" s="202"/>
      <c r="CY38" s="202"/>
      <c r="CZ38" s="202"/>
      <c r="DA38" s="202"/>
      <c r="DB38" s="202"/>
      <c r="DC38" s="202"/>
      <c r="DD38" s="202"/>
      <c r="DE38" s="202"/>
      <c r="DF38" s="202"/>
      <c r="DG38" s="202"/>
      <c r="DH38" s="202"/>
      <c r="DI38" s="202"/>
      <c r="DJ38" s="202"/>
      <c r="DK38" s="202"/>
      <c r="DL38" s="202"/>
      <c r="DM38" s="202"/>
      <c r="DN38" s="202"/>
      <c r="DO38" s="202"/>
      <c r="DP38" s="202"/>
      <c r="DQ38" s="202"/>
      <c r="DR38" s="202"/>
      <c r="DS38" s="202"/>
      <c r="DT38" s="202"/>
      <c r="DU38" s="202"/>
      <c r="DV38" s="202"/>
      <c r="DW38" s="202"/>
      <c r="DX38" s="202"/>
      <c r="DY38" s="202"/>
      <c r="DZ38" s="202"/>
      <c r="EA38" s="202"/>
      <c r="EB38" s="202"/>
      <c r="EC38" s="202"/>
      <c r="ED38" s="202"/>
      <c r="EE38" s="202"/>
      <c r="EF38" s="202"/>
      <c r="EG38" s="202"/>
      <c r="EH38" s="202"/>
      <c r="EI38" s="202"/>
      <c r="EJ38" s="202"/>
      <c r="EK38" s="202"/>
      <c r="EL38" s="202"/>
      <c r="EM38" s="202"/>
      <c r="EN38" s="202"/>
      <c r="EO38" s="202"/>
      <c r="EP38" s="202"/>
      <c r="EQ38" s="202"/>
      <c r="ER38" s="202"/>
      <c r="ES38" s="202"/>
      <c r="ET38" s="202"/>
      <c r="EU38" s="202"/>
      <c r="EV38" s="202"/>
      <c r="EW38" s="202"/>
      <c r="EX38" s="202"/>
      <c r="EY38" s="202"/>
      <c r="EZ38" s="202"/>
      <c r="FA38" s="202"/>
      <c r="FB38" s="202"/>
      <c r="FC38" s="202"/>
      <c r="FD38" s="202"/>
      <c r="FE38" s="202"/>
      <c r="FF38" s="202"/>
      <c r="FG38" s="202"/>
      <c r="FH38" s="202"/>
      <c r="FI38" s="202"/>
      <c r="FJ38" s="202"/>
      <c r="FK38" s="202"/>
      <c r="FL38" s="202"/>
      <c r="FM38" s="202"/>
      <c r="FN38" s="202"/>
      <c r="FO38" s="202"/>
      <c r="FP38" s="202"/>
      <c r="FQ38" s="202"/>
      <c r="FR38" s="202"/>
      <c r="FS38" s="202"/>
      <c r="FT38" s="202"/>
      <c r="FU38" s="202"/>
      <c r="FV38" s="202"/>
      <c r="FW38" s="202"/>
      <c r="FX38" s="202"/>
      <c r="FY38" s="202"/>
      <c r="FZ38" s="202"/>
      <c r="GA38" s="202"/>
      <c r="GB38" s="202"/>
      <c r="GC38" s="202"/>
      <c r="GD38" s="202"/>
      <c r="GE38" s="202"/>
      <c r="GF38" s="202"/>
      <c r="GG38" s="202"/>
      <c r="GH38" s="202"/>
      <c r="GI38" s="202"/>
      <c r="GJ38" s="202"/>
      <c r="GK38" s="202"/>
      <c r="GL38" s="202"/>
      <c r="GM38" s="202"/>
      <c r="GN38" s="202"/>
      <c r="GO38" s="202"/>
      <c r="GP38" s="202"/>
      <c r="GQ38" s="202"/>
      <c r="GR38" s="202"/>
      <c r="GS38" s="202"/>
      <c r="GT38" s="202"/>
      <c r="GU38" s="202"/>
      <c r="GV38" s="202"/>
      <c r="GW38" s="202"/>
      <c r="GX38" s="202"/>
      <c r="GY38" s="202"/>
      <c r="GZ38" s="202"/>
      <c r="HA38" s="202"/>
      <c r="HB38" s="202"/>
      <c r="HC38" s="202"/>
      <c r="HD38" s="202"/>
      <c r="HE38" s="202"/>
      <c r="HF38" s="202"/>
      <c r="HG38" s="202"/>
      <c r="HH38" s="202"/>
      <c r="HI38" s="202"/>
      <c r="HJ38" s="202"/>
      <c r="HK38" s="202"/>
      <c r="HL38" s="202"/>
      <c r="HM38" s="202"/>
      <c r="HN38" s="202"/>
      <c r="HO38" s="202"/>
      <c r="HP38" s="202"/>
      <c r="HQ38" s="202"/>
      <c r="HR38" s="202"/>
      <c r="HS38" s="202"/>
      <c r="HT38" s="202"/>
      <c r="HU38" s="202"/>
      <c r="HV38" s="202"/>
      <c r="HW38" s="202"/>
      <c r="HX38" s="202"/>
      <c r="HY38" s="202"/>
      <c r="HZ38" s="202"/>
      <c r="IA38" s="202"/>
      <c r="IB38" s="202"/>
      <c r="IC38" s="202"/>
      <c r="ID38" s="202"/>
      <c r="IE38" s="202"/>
      <c r="IF38" s="202"/>
      <c r="IG38" s="202"/>
      <c r="IH38" s="202"/>
      <c r="II38" s="202"/>
      <c r="IJ38" s="202"/>
      <c r="IK38" s="202"/>
      <c r="IL38" s="202"/>
      <c r="IM38" s="202"/>
      <c r="IN38" s="202"/>
      <c r="IO38" s="202"/>
      <c r="IP38" s="202"/>
      <c r="IQ38" s="202"/>
      <c r="IR38" s="202"/>
      <c r="IS38" s="202"/>
      <c r="IT38" s="202"/>
      <c r="IU38" s="202"/>
      <c r="IV38" s="202"/>
    </row>
    <row r="39" spans="1:256" s="200" customFormat="1" ht="13.5" customHeight="1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  <c r="BO39" s="202"/>
      <c r="BP39" s="202"/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02"/>
      <c r="CG39" s="202"/>
      <c r="CH39" s="202"/>
      <c r="CI39" s="202"/>
      <c r="CJ39" s="202"/>
      <c r="CK39" s="202"/>
      <c r="CL39" s="202"/>
      <c r="CM39" s="202"/>
      <c r="CN39" s="202"/>
      <c r="CO39" s="202"/>
      <c r="CP39" s="202"/>
      <c r="CQ39" s="202"/>
      <c r="CR39" s="202"/>
      <c r="CS39" s="202"/>
      <c r="CT39" s="202"/>
      <c r="CU39" s="202"/>
      <c r="CV39" s="202"/>
      <c r="CW39" s="202"/>
      <c r="CX39" s="202"/>
      <c r="CY39" s="202"/>
      <c r="CZ39" s="202"/>
      <c r="DA39" s="202"/>
      <c r="DB39" s="202"/>
      <c r="DC39" s="202"/>
      <c r="DD39" s="202"/>
      <c r="DE39" s="202"/>
      <c r="DF39" s="202"/>
      <c r="DG39" s="202"/>
      <c r="DH39" s="202"/>
      <c r="DI39" s="202"/>
      <c r="DJ39" s="202"/>
      <c r="DK39" s="202"/>
      <c r="DL39" s="202"/>
      <c r="DM39" s="202"/>
      <c r="DN39" s="202"/>
      <c r="DO39" s="202"/>
      <c r="DP39" s="202"/>
      <c r="DQ39" s="202"/>
      <c r="DR39" s="202"/>
      <c r="DS39" s="202"/>
      <c r="DT39" s="202"/>
      <c r="DU39" s="202"/>
      <c r="DV39" s="202"/>
      <c r="DW39" s="202"/>
      <c r="DX39" s="202"/>
      <c r="DY39" s="202"/>
      <c r="DZ39" s="202"/>
      <c r="EA39" s="202"/>
      <c r="EB39" s="202"/>
      <c r="EC39" s="202"/>
      <c r="ED39" s="202"/>
      <c r="EE39" s="202"/>
      <c r="EF39" s="202"/>
      <c r="EG39" s="202"/>
      <c r="EH39" s="202"/>
      <c r="EI39" s="202"/>
      <c r="EJ39" s="202"/>
      <c r="EK39" s="202"/>
      <c r="EL39" s="202"/>
      <c r="EM39" s="202"/>
      <c r="EN39" s="202"/>
      <c r="EO39" s="202"/>
      <c r="EP39" s="202"/>
      <c r="EQ39" s="202"/>
      <c r="ER39" s="202"/>
      <c r="ES39" s="202"/>
      <c r="ET39" s="202"/>
      <c r="EU39" s="202"/>
      <c r="EV39" s="202"/>
      <c r="EW39" s="202"/>
      <c r="EX39" s="202"/>
      <c r="EY39" s="202"/>
      <c r="EZ39" s="202"/>
      <c r="FA39" s="202"/>
      <c r="FB39" s="202"/>
      <c r="FC39" s="202"/>
      <c r="FD39" s="202"/>
      <c r="FE39" s="202"/>
      <c r="FF39" s="202"/>
      <c r="FG39" s="202"/>
      <c r="FH39" s="202"/>
      <c r="FI39" s="202"/>
      <c r="FJ39" s="202"/>
      <c r="FK39" s="202"/>
      <c r="FL39" s="202"/>
      <c r="FM39" s="202"/>
      <c r="FN39" s="202"/>
      <c r="FO39" s="202"/>
      <c r="FP39" s="202"/>
      <c r="FQ39" s="202"/>
      <c r="FR39" s="202"/>
      <c r="FS39" s="202"/>
      <c r="FT39" s="202"/>
      <c r="FU39" s="202"/>
      <c r="FV39" s="202"/>
      <c r="FW39" s="202"/>
      <c r="FX39" s="202"/>
      <c r="FY39" s="202"/>
      <c r="FZ39" s="202"/>
      <c r="GA39" s="202"/>
      <c r="GB39" s="202"/>
      <c r="GC39" s="202"/>
      <c r="GD39" s="202"/>
      <c r="GE39" s="202"/>
      <c r="GF39" s="202"/>
      <c r="GG39" s="202"/>
      <c r="GH39" s="202"/>
      <c r="GI39" s="202"/>
      <c r="GJ39" s="202"/>
      <c r="GK39" s="202"/>
      <c r="GL39" s="202"/>
      <c r="GM39" s="202"/>
      <c r="GN39" s="202"/>
      <c r="GO39" s="202"/>
      <c r="GP39" s="202"/>
      <c r="GQ39" s="202"/>
      <c r="GR39" s="202"/>
      <c r="GS39" s="202"/>
      <c r="GT39" s="202"/>
      <c r="GU39" s="202"/>
      <c r="GV39" s="202"/>
      <c r="GW39" s="202"/>
      <c r="GX39" s="202"/>
      <c r="GY39" s="202"/>
      <c r="GZ39" s="202"/>
      <c r="HA39" s="202"/>
      <c r="HB39" s="202"/>
      <c r="HC39" s="202"/>
      <c r="HD39" s="202"/>
      <c r="HE39" s="202"/>
      <c r="HF39" s="202"/>
      <c r="HG39" s="202"/>
      <c r="HH39" s="202"/>
      <c r="HI39" s="202"/>
      <c r="HJ39" s="202"/>
      <c r="HK39" s="202"/>
      <c r="HL39" s="202"/>
      <c r="HM39" s="202"/>
      <c r="HN39" s="202"/>
      <c r="HO39" s="202"/>
      <c r="HP39" s="202"/>
      <c r="HQ39" s="202"/>
      <c r="HR39" s="202"/>
      <c r="HS39" s="202"/>
      <c r="HT39" s="202"/>
      <c r="HU39" s="202"/>
      <c r="HV39" s="202"/>
      <c r="HW39" s="202"/>
      <c r="HX39" s="202"/>
      <c r="HY39" s="202"/>
      <c r="HZ39" s="202"/>
      <c r="IA39" s="202"/>
      <c r="IB39" s="202"/>
      <c r="IC39" s="202"/>
      <c r="ID39" s="202"/>
      <c r="IE39" s="202"/>
      <c r="IF39" s="202"/>
      <c r="IG39" s="202"/>
      <c r="IH39" s="202"/>
      <c r="II39" s="202"/>
      <c r="IJ39" s="202"/>
      <c r="IK39" s="202"/>
      <c r="IL39" s="202"/>
      <c r="IM39" s="202"/>
      <c r="IN39" s="202"/>
      <c r="IO39" s="202"/>
      <c r="IP39" s="202"/>
      <c r="IQ39" s="202"/>
      <c r="IR39" s="202"/>
      <c r="IS39" s="202"/>
      <c r="IT39" s="202"/>
      <c r="IU39" s="202"/>
      <c r="IV39" s="202"/>
    </row>
    <row r="40" spans="1:256" s="200" customFormat="1" ht="13.5" customHeight="1">
      <c r="A40" s="201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2"/>
      <c r="BR40" s="202"/>
      <c r="BS40" s="202"/>
      <c r="BT40" s="202"/>
      <c r="BU40" s="202"/>
      <c r="BV40" s="202"/>
      <c r="BW40" s="202"/>
      <c r="BX40" s="202"/>
      <c r="BY40" s="202"/>
      <c r="BZ40" s="202"/>
      <c r="CA40" s="202"/>
      <c r="CB40" s="202"/>
      <c r="CC40" s="202"/>
      <c r="CD40" s="202"/>
      <c r="CE40" s="202"/>
      <c r="CF40" s="202"/>
      <c r="CG40" s="202"/>
      <c r="CH40" s="202"/>
      <c r="CI40" s="202"/>
      <c r="CJ40" s="202"/>
      <c r="CK40" s="202"/>
      <c r="CL40" s="202"/>
      <c r="CM40" s="202"/>
      <c r="CN40" s="202"/>
      <c r="CO40" s="202"/>
      <c r="CP40" s="202"/>
      <c r="CQ40" s="202"/>
      <c r="CR40" s="202"/>
      <c r="CS40" s="202"/>
      <c r="CT40" s="202"/>
      <c r="CU40" s="202"/>
      <c r="CV40" s="202"/>
      <c r="CW40" s="202"/>
      <c r="CX40" s="202"/>
      <c r="CY40" s="202"/>
      <c r="CZ40" s="202"/>
      <c r="DA40" s="202"/>
      <c r="DB40" s="202"/>
      <c r="DC40" s="202"/>
      <c r="DD40" s="202"/>
      <c r="DE40" s="202"/>
      <c r="DF40" s="202"/>
      <c r="DG40" s="202"/>
      <c r="DH40" s="202"/>
      <c r="DI40" s="202"/>
      <c r="DJ40" s="202"/>
      <c r="DK40" s="202"/>
      <c r="DL40" s="202"/>
      <c r="DM40" s="202"/>
      <c r="DN40" s="202"/>
      <c r="DO40" s="202"/>
      <c r="DP40" s="202"/>
      <c r="DQ40" s="202"/>
      <c r="DR40" s="202"/>
      <c r="DS40" s="202"/>
      <c r="DT40" s="202"/>
      <c r="DU40" s="202"/>
      <c r="DV40" s="202"/>
      <c r="DW40" s="202"/>
      <c r="DX40" s="202"/>
      <c r="DY40" s="202"/>
      <c r="DZ40" s="202"/>
      <c r="EA40" s="202"/>
      <c r="EB40" s="202"/>
      <c r="EC40" s="202"/>
      <c r="ED40" s="202"/>
      <c r="EE40" s="202"/>
      <c r="EF40" s="202"/>
      <c r="EG40" s="202"/>
      <c r="EH40" s="202"/>
      <c r="EI40" s="202"/>
      <c r="EJ40" s="202"/>
      <c r="EK40" s="202"/>
      <c r="EL40" s="202"/>
      <c r="EM40" s="202"/>
      <c r="EN40" s="202"/>
      <c r="EO40" s="202"/>
      <c r="EP40" s="202"/>
      <c r="EQ40" s="202"/>
      <c r="ER40" s="202"/>
      <c r="ES40" s="202"/>
      <c r="ET40" s="202"/>
      <c r="EU40" s="202"/>
      <c r="EV40" s="202"/>
      <c r="EW40" s="202"/>
      <c r="EX40" s="202"/>
      <c r="EY40" s="202"/>
      <c r="EZ40" s="202"/>
      <c r="FA40" s="202"/>
      <c r="FB40" s="202"/>
      <c r="FC40" s="202"/>
      <c r="FD40" s="202"/>
      <c r="FE40" s="202"/>
      <c r="FF40" s="202"/>
      <c r="FG40" s="202"/>
      <c r="FH40" s="202"/>
      <c r="FI40" s="202"/>
      <c r="FJ40" s="202"/>
      <c r="FK40" s="202"/>
      <c r="FL40" s="202"/>
      <c r="FM40" s="202"/>
      <c r="FN40" s="202"/>
      <c r="FO40" s="202"/>
      <c r="FP40" s="202"/>
      <c r="FQ40" s="202"/>
      <c r="FR40" s="202"/>
      <c r="FS40" s="202"/>
      <c r="FT40" s="202"/>
      <c r="FU40" s="202"/>
      <c r="FV40" s="202"/>
      <c r="FW40" s="202"/>
      <c r="FX40" s="202"/>
      <c r="FY40" s="202"/>
      <c r="FZ40" s="202"/>
      <c r="GA40" s="202"/>
      <c r="GB40" s="202"/>
      <c r="GC40" s="202"/>
      <c r="GD40" s="202"/>
      <c r="GE40" s="202"/>
      <c r="GF40" s="202"/>
      <c r="GG40" s="202"/>
      <c r="GH40" s="202"/>
      <c r="GI40" s="202"/>
      <c r="GJ40" s="202"/>
      <c r="GK40" s="202"/>
      <c r="GL40" s="202"/>
      <c r="GM40" s="202"/>
      <c r="GN40" s="202"/>
      <c r="GO40" s="202"/>
      <c r="GP40" s="202"/>
      <c r="GQ40" s="202"/>
      <c r="GR40" s="202"/>
      <c r="GS40" s="202"/>
      <c r="GT40" s="202"/>
      <c r="GU40" s="202"/>
      <c r="GV40" s="202"/>
      <c r="GW40" s="202"/>
      <c r="GX40" s="202"/>
      <c r="GY40" s="202"/>
      <c r="GZ40" s="202"/>
      <c r="HA40" s="202"/>
      <c r="HB40" s="202"/>
      <c r="HC40" s="202"/>
      <c r="HD40" s="202"/>
      <c r="HE40" s="202"/>
      <c r="HF40" s="202"/>
      <c r="HG40" s="202"/>
      <c r="HH40" s="202"/>
      <c r="HI40" s="202"/>
      <c r="HJ40" s="202"/>
      <c r="HK40" s="202"/>
      <c r="HL40" s="202"/>
      <c r="HM40" s="202"/>
      <c r="HN40" s="202"/>
      <c r="HO40" s="202"/>
      <c r="HP40" s="202"/>
      <c r="HQ40" s="202"/>
      <c r="HR40" s="202"/>
      <c r="HS40" s="202"/>
      <c r="HT40" s="202"/>
      <c r="HU40" s="202"/>
      <c r="HV40" s="202"/>
      <c r="HW40" s="202"/>
      <c r="HX40" s="202"/>
      <c r="HY40" s="202"/>
      <c r="HZ40" s="202"/>
      <c r="IA40" s="202"/>
      <c r="IB40" s="202"/>
      <c r="IC40" s="202"/>
      <c r="ID40" s="202"/>
      <c r="IE40" s="202"/>
      <c r="IF40" s="202"/>
      <c r="IG40" s="202"/>
      <c r="IH40" s="202"/>
      <c r="II40" s="202"/>
      <c r="IJ40" s="202"/>
      <c r="IK40" s="202"/>
      <c r="IL40" s="202"/>
      <c r="IM40" s="202"/>
      <c r="IN40" s="202"/>
      <c r="IO40" s="202"/>
      <c r="IP40" s="202"/>
      <c r="IQ40" s="202"/>
      <c r="IR40" s="202"/>
      <c r="IS40" s="202"/>
      <c r="IT40" s="202"/>
      <c r="IU40" s="202"/>
      <c r="IV40" s="202"/>
    </row>
    <row r="41" spans="1:256" s="200" customFormat="1" ht="13.5" customHeight="1">
      <c r="A41" s="201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2"/>
      <c r="BS41" s="202"/>
      <c r="BT41" s="202"/>
      <c r="BU41" s="202"/>
      <c r="BV41" s="202"/>
      <c r="BW41" s="202"/>
      <c r="BX41" s="202"/>
      <c r="BY41" s="202"/>
      <c r="BZ41" s="202"/>
      <c r="CA41" s="202"/>
      <c r="CB41" s="202"/>
      <c r="CC41" s="202"/>
      <c r="CD41" s="202"/>
      <c r="CE41" s="202"/>
      <c r="CF41" s="202"/>
      <c r="CG41" s="202"/>
      <c r="CH41" s="202"/>
      <c r="CI41" s="202"/>
      <c r="CJ41" s="202"/>
      <c r="CK41" s="202"/>
      <c r="CL41" s="202"/>
      <c r="CM41" s="202"/>
      <c r="CN41" s="202"/>
      <c r="CO41" s="202"/>
      <c r="CP41" s="202"/>
      <c r="CQ41" s="202"/>
      <c r="CR41" s="202"/>
      <c r="CS41" s="202"/>
      <c r="CT41" s="202"/>
      <c r="CU41" s="202"/>
      <c r="CV41" s="202"/>
      <c r="CW41" s="202"/>
      <c r="CX41" s="202"/>
      <c r="CY41" s="202"/>
      <c r="CZ41" s="202"/>
      <c r="DA41" s="202"/>
      <c r="DB41" s="202"/>
      <c r="DC41" s="202"/>
      <c r="DD41" s="202"/>
      <c r="DE41" s="202"/>
      <c r="DF41" s="202"/>
      <c r="DG41" s="202"/>
      <c r="DH41" s="202"/>
      <c r="DI41" s="202"/>
      <c r="DJ41" s="202"/>
      <c r="DK41" s="202"/>
      <c r="DL41" s="202"/>
      <c r="DM41" s="202"/>
      <c r="DN41" s="202"/>
      <c r="DO41" s="202"/>
      <c r="DP41" s="202"/>
      <c r="DQ41" s="202"/>
      <c r="DR41" s="202"/>
      <c r="DS41" s="202"/>
      <c r="DT41" s="202"/>
      <c r="DU41" s="202"/>
      <c r="DV41" s="202"/>
      <c r="DW41" s="202"/>
      <c r="DX41" s="202"/>
      <c r="DY41" s="202"/>
      <c r="DZ41" s="202"/>
      <c r="EA41" s="202"/>
      <c r="EB41" s="202"/>
      <c r="EC41" s="202"/>
      <c r="ED41" s="202"/>
      <c r="EE41" s="202"/>
      <c r="EF41" s="202"/>
      <c r="EG41" s="202"/>
      <c r="EH41" s="202"/>
      <c r="EI41" s="202"/>
      <c r="EJ41" s="202"/>
      <c r="EK41" s="202"/>
      <c r="EL41" s="202"/>
      <c r="EM41" s="202"/>
      <c r="EN41" s="202"/>
      <c r="EO41" s="202"/>
      <c r="EP41" s="202"/>
      <c r="EQ41" s="202"/>
      <c r="ER41" s="202"/>
      <c r="ES41" s="202"/>
      <c r="ET41" s="202"/>
      <c r="EU41" s="202"/>
      <c r="EV41" s="202"/>
      <c r="EW41" s="202"/>
      <c r="EX41" s="202"/>
      <c r="EY41" s="202"/>
      <c r="EZ41" s="202"/>
      <c r="FA41" s="202"/>
      <c r="FB41" s="202"/>
      <c r="FC41" s="202"/>
      <c r="FD41" s="202"/>
      <c r="FE41" s="202"/>
      <c r="FF41" s="202"/>
      <c r="FG41" s="202"/>
      <c r="FH41" s="202"/>
      <c r="FI41" s="202"/>
      <c r="FJ41" s="202"/>
      <c r="FK41" s="202"/>
      <c r="FL41" s="202"/>
      <c r="FM41" s="202"/>
      <c r="FN41" s="202"/>
      <c r="FO41" s="202"/>
      <c r="FP41" s="202"/>
      <c r="FQ41" s="202"/>
      <c r="FR41" s="202"/>
      <c r="FS41" s="202"/>
      <c r="FT41" s="202"/>
      <c r="FU41" s="202"/>
      <c r="FV41" s="202"/>
      <c r="FW41" s="202"/>
      <c r="FX41" s="202"/>
      <c r="FY41" s="202"/>
      <c r="FZ41" s="202"/>
      <c r="GA41" s="202"/>
      <c r="GB41" s="202"/>
      <c r="GC41" s="202"/>
      <c r="GD41" s="202"/>
      <c r="GE41" s="202"/>
      <c r="GF41" s="202"/>
      <c r="GG41" s="202"/>
      <c r="GH41" s="202"/>
      <c r="GI41" s="202"/>
      <c r="GJ41" s="202"/>
      <c r="GK41" s="202"/>
      <c r="GL41" s="202"/>
      <c r="GM41" s="202"/>
      <c r="GN41" s="202"/>
      <c r="GO41" s="202"/>
      <c r="GP41" s="202"/>
      <c r="GQ41" s="202"/>
      <c r="GR41" s="202"/>
      <c r="GS41" s="202"/>
      <c r="GT41" s="202"/>
      <c r="GU41" s="202"/>
      <c r="GV41" s="202"/>
      <c r="GW41" s="202"/>
      <c r="GX41" s="202"/>
      <c r="GY41" s="202"/>
      <c r="GZ41" s="202"/>
      <c r="HA41" s="202"/>
      <c r="HB41" s="202"/>
      <c r="HC41" s="202"/>
      <c r="HD41" s="202"/>
      <c r="HE41" s="202"/>
      <c r="HF41" s="202"/>
      <c r="HG41" s="202"/>
      <c r="HH41" s="202"/>
      <c r="HI41" s="202"/>
      <c r="HJ41" s="202"/>
      <c r="HK41" s="202"/>
      <c r="HL41" s="202"/>
      <c r="HM41" s="202"/>
      <c r="HN41" s="202"/>
      <c r="HO41" s="202"/>
      <c r="HP41" s="202"/>
      <c r="HQ41" s="202"/>
      <c r="HR41" s="202"/>
      <c r="HS41" s="202"/>
      <c r="HT41" s="202"/>
      <c r="HU41" s="202"/>
      <c r="HV41" s="202"/>
      <c r="HW41" s="202"/>
      <c r="HX41" s="202"/>
      <c r="HY41" s="202"/>
      <c r="HZ41" s="202"/>
      <c r="IA41" s="202"/>
      <c r="IB41" s="202"/>
      <c r="IC41" s="202"/>
      <c r="ID41" s="202"/>
      <c r="IE41" s="202"/>
      <c r="IF41" s="202"/>
      <c r="IG41" s="202"/>
      <c r="IH41" s="202"/>
      <c r="II41" s="202"/>
      <c r="IJ41" s="202"/>
      <c r="IK41" s="202"/>
      <c r="IL41" s="202"/>
      <c r="IM41" s="202"/>
      <c r="IN41" s="202"/>
      <c r="IO41" s="202"/>
      <c r="IP41" s="202"/>
      <c r="IQ41" s="202"/>
      <c r="IR41" s="202"/>
      <c r="IS41" s="202"/>
      <c r="IT41" s="202"/>
      <c r="IU41" s="202"/>
      <c r="IV41" s="202"/>
    </row>
    <row r="42" spans="1:256" s="200" customFormat="1" ht="13.5" customHeight="1">
      <c r="A42" s="146" t="s">
        <v>63</v>
      </c>
      <c r="B42" s="13" t="s">
        <v>131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2"/>
      <c r="BN42" s="202"/>
      <c r="BO42" s="202"/>
      <c r="BP42" s="202"/>
      <c r="BQ42" s="202"/>
      <c r="BR42" s="202"/>
      <c r="BS42" s="202"/>
      <c r="BT42" s="202"/>
      <c r="BU42" s="202"/>
      <c r="BV42" s="202"/>
      <c r="BW42" s="202"/>
      <c r="BX42" s="202"/>
      <c r="BY42" s="202"/>
      <c r="BZ42" s="202"/>
      <c r="CA42" s="202"/>
      <c r="CB42" s="202"/>
      <c r="CC42" s="202"/>
      <c r="CD42" s="202"/>
      <c r="CE42" s="202"/>
      <c r="CF42" s="202"/>
      <c r="CG42" s="202"/>
      <c r="CH42" s="202"/>
      <c r="CI42" s="202"/>
      <c r="CJ42" s="202"/>
      <c r="CK42" s="202"/>
      <c r="CL42" s="202"/>
      <c r="CM42" s="202"/>
      <c r="CN42" s="202"/>
      <c r="CO42" s="202"/>
      <c r="CP42" s="202"/>
      <c r="CQ42" s="202"/>
      <c r="CR42" s="202"/>
      <c r="CS42" s="202"/>
      <c r="CT42" s="202"/>
      <c r="CU42" s="202"/>
      <c r="CV42" s="202"/>
      <c r="CW42" s="202"/>
      <c r="CX42" s="202"/>
      <c r="CY42" s="202"/>
      <c r="CZ42" s="202"/>
      <c r="DA42" s="202"/>
      <c r="DB42" s="202"/>
      <c r="DC42" s="202"/>
      <c r="DD42" s="202"/>
      <c r="DE42" s="202"/>
      <c r="DF42" s="202"/>
      <c r="DG42" s="202"/>
      <c r="DH42" s="202"/>
      <c r="DI42" s="202"/>
      <c r="DJ42" s="202"/>
      <c r="DK42" s="202"/>
      <c r="DL42" s="202"/>
      <c r="DM42" s="202"/>
      <c r="DN42" s="202"/>
      <c r="DO42" s="202"/>
      <c r="DP42" s="202"/>
      <c r="DQ42" s="202"/>
      <c r="DR42" s="202"/>
      <c r="DS42" s="202"/>
      <c r="DT42" s="202"/>
      <c r="DU42" s="202"/>
      <c r="DV42" s="202"/>
      <c r="DW42" s="202"/>
      <c r="DX42" s="202"/>
      <c r="DY42" s="202"/>
      <c r="DZ42" s="202"/>
      <c r="EA42" s="202"/>
      <c r="EB42" s="202"/>
      <c r="EC42" s="202"/>
      <c r="ED42" s="202"/>
      <c r="EE42" s="202"/>
      <c r="EF42" s="202"/>
      <c r="EG42" s="202"/>
      <c r="EH42" s="202"/>
      <c r="EI42" s="202"/>
      <c r="EJ42" s="202"/>
      <c r="EK42" s="202"/>
      <c r="EL42" s="202"/>
      <c r="EM42" s="202"/>
      <c r="EN42" s="202"/>
      <c r="EO42" s="202"/>
      <c r="EP42" s="202"/>
      <c r="EQ42" s="202"/>
      <c r="ER42" s="202"/>
      <c r="ES42" s="202"/>
      <c r="ET42" s="202"/>
      <c r="EU42" s="202"/>
      <c r="EV42" s="202"/>
      <c r="EW42" s="202"/>
      <c r="EX42" s="202"/>
      <c r="EY42" s="202"/>
      <c r="EZ42" s="202"/>
      <c r="FA42" s="202"/>
      <c r="FB42" s="202"/>
      <c r="FC42" s="202"/>
      <c r="FD42" s="202"/>
      <c r="FE42" s="202"/>
      <c r="FF42" s="202"/>
      <c r="FG42" s="202"/>
      <c r="FH42" s="202"/>
      <c r="FI42" s="202"/>
      <c r="FJ42" s="202"/>
      <c r="FK42" s="202"/>
      <c r="FL42" s="202"/>
      <c r="FM42" s="202"/>
      <c r="FN42" s="202"/>
      <c r="FO42" s="202"/>
      <c r="FP42" s="202"/>
      <c r="FQ42" s="202"/>
      <c r="FR42" s="202"/>
      <c r="FS42" s="202"/>
      <c r="FT42" s="202"/>
      <c r="FU42" s="202"/>
      <c r="FV42" s="202"/>
      <c r="FW42" s="202"/>
      <c r="FX42" s="202"/>
      <c r="FY42" s="202"/>
      <c r="FZ42" s="202"/>
      <c r="GA42" s="202"/>
      <c r="GB42" s="202"/>
      <c r="GC42" s="202"/>
      <c r="GD42" s="202"/>
      <c r="GE42" s="202"/>
      <c r="GF42" s="202"/>
      <c r="GG42" s="202"/>
      <c r="GH42" s="202"/>
      <c r="GI42" s="202"/>
      <c r="GJ42" s="202"/>
      <c r="GK42" s="202"/>
      <c r="GL42" s="202"/>
      <c r="GM42" s="202"/>
      <c r="GN42" s="202"/>
      <c r="GO42" s="202"/>
      <c r="GP42" s="202"/>
      <c r="GQ42" s="202"/>
      <c r="GR42" s="202"/>
      <c r="GS42" s="202"/>
      <c r="GT42" s="202"/>
      <c r="GU42" s="202"/>
      <c r="GV42" s="202"/>
      <c r="GW42" s="202"/>
      <c r="GX42" s="202"/>
      <c r="GY42" s="202"/>
      <c r="GZ42" s="202"/>
      <c r="HA42" s="202"/>
      <c r="HB42" s="202"/>
      <c r="HC42" s="202"/>
      <c r="HD42" s="202"/>
      <c r="HE42" s="202"/>
      <c r="HF42" s="202"/>
      <c r="HG42" s="202"/>
      <c r="HH42" s="202"/>
      <c r="HI42" s="202"/>
      <c r="HJ42" s="202"/>
      <c r="HK42" s="202"/>
      <c r="HL42" s="202"/>
      <c r="HM42" s="202"/>
      <c r="HN42" s="202"/>
      <c r="HO42" s="202"/>
      <c r="HP42" s="202"/>
      <c r="HQ42" s="202"/>
      <c r="HR42" s="202"/>
      <c r="HS42" s="202"/>
      <c r="HT42" s="202"/>
      <c r="HU42" s="202"/>
      <c r="HV42" s="202"/>
      <c r="HW42" s="202"/>
      <c r="HX42" s="202"/>
      <c r="HY42" s="202"/>
      <c r="HZ42" s="202"/>
      <c r="IA42" s="202"/>
      <c r="IB42" s="202"/>
      <c r="IC42" s="202"/>
      <c r="ID42" s="202"/>
      <c r="IE42" s="202"/>
      <c r="IF42" s="202"/>
      <c r="IG42" s="202"/>
      <c r="IH42" s="202"/>
      <c r="II42" s="202"/>
      <c r="IJ42" s="202"/>
      <c r="IK42" s="202"/>
      <c r="IL42" s="202"/>
      <c r="IM42" s="202"/>
      <c r="IN42" s="202"/>
      <c r="IO42" s="202"/>
      <c r="IP42" s="202"/>
      <c r="IQ42" s="202"/>
      <c r="IR42" s="202"/>
      <c r="IS42" s="202"/>
      <c r="IT42" s="202"/>
      <c r="IU42" s="202"/>
      <c r="IV42" s="202"/>
    </row>
    <row r="43" spans="1:256" s="200" customFormat="1" ht="13.5" customHeight="1">
      <c r="A43" s="201"/>
      <c r="B43" s="13" t="s">
        <v>132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2"/>
      <c r="BO43" s="202"/>
      <c r="BP43" s="202"/>
      <c r="BQ43" s="202"/>
      <c r="BR43" s="202"/>
      <c r="BS43" s="202"/>
      <c r="BT43" s="202"/>
      <c r="BU43" s="202"/>
      <c r="BV43" s="202"/>
      <c r="BW43" s="202"/>
      <c r="BX43" s="202"/>
      <c r="BY43" s="202"/>
      <c r="BZ43" s="202"/>
      <c r="CA43" s="202"/>
      <c r="CB43" s="202"/>
      <c r="CC43" s="202"/>
      <c r="CD43" s="202"/>
      <c r="CE43" s="202"/>
      <c r="CF43" s="202"/>
      <c r="CG43" s="202"/>
      <c r="CH43" s="202"/>
      <c r="CI43" s="202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2"/>
      <c r="CV43" s="202"/>
      <c r="CW43" s="202"/>
      <c r="CX43" s="202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2"/>
      <c r="DJ43" s="202"/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2"/>
      <c r="DV43" s="202"/>
      <c r="DW43" s="202"/>
      <c r="DX43" s="202"/>
      <c r="DY43" s="202"/>
      <c r="DZ43" s="202"/>
      <c r="EA43" s="202"/>
      <c r="EB43" s="202"/>
      <c r="EC43" s="202"/>
      <c r="ED43" s="202"/>
      <c r="EE43" s="202"/>
      <c r="EF43" s="202"/>
      <c r="EG43" s="202"/>
      <c r="EH43" s="202"/>
      <c r="EI43" s="202"/>
      <c r="EJ43" s="202"/>
      <c r="EK43" s="202"/>
      <c r="EL43" s="202"/>
      <c r="EM43" s="202"/>
      <c r="EN43" s="202"/>
      <c r="EO43" s="202"/>
      <c r="EP43" s="202"/>
      <c r="EQ43" s="202"/>
      <c r="ER43" s="202"/>
      <c r="ES43" s="202"/>
      <c r="ET43" s="202"/>
      <c r="EU43" s="202"/>
      <c r="EV43" s="202"/>
      <c r="EW43" s="202"/>
      <c r="EX43" s="202"/>
      <c r="EY43" s="202"/>
      <c r="EZ43" s="202"/>
      <c r="FA43" s="202"/>
      <c r="FB43" s="202"/>
      <c r="FC43" s="202"/>
      <c r="FD43" s="202"/>
      <c r="FE43" s="202"/>
      <c r="FF43" s="202"/>
      <c r="FG43" s="202"/>
      <c r="FH43" s="202"/>
      <c r="FI43" s="202"/>
      <c r="FJ43" s="202"/>
      <c r="FK43" s="202"/>
      <c r="FL43" s="202"/>
      <c r="FM43" s="202"/>
      <c r="FN43" s="202"/>
      <c r="FO43" s="202"/>
      <c r="FP43" s="202"/>
      <c r="FQ43" s="202"/>
      <c r="FR43" s="202"/>
      <c r="FS43" s="202"/>
      <c r="FT43" s="202"/>
      <c r="FU43" s="202"/>
      <c r="FV43" s="202"/>
      <c r="FW43" s="202"/>
      <c r="FX43" s="202"/>
      <c r="FY43" s="202"/>
      <c r="FZ43" s="202"/>
      <c r="GA43" s="202"/>
      <c r="GB43" s="202"/>
      <c r="GC43" s="202"/>
      <c r="GD43" s="202"/>
      <c r="GE43" s="202"/>
      <c r="GF43" s="202"/>
      <c r="GG43" s="202"/>
      <c r="GH43" s="202"/>
      <c r="GI43" s="202"/>
      <c r="GJ43" s="202"/>
      <c r="GK43" s="202"/>
      <c r="GL43" s="202"/>
      <c r="GM43" s="202"/>
      <c r="GN43" s="202"/>
      <c r="GO43" s="202"/>
      <c r="GP43" s="202"/>
      <c r="GQ43" s="202"/>
      <c r="GR43" s="202"/>
      <c r="GS43" s="202"/>
      <c r="GT43" s="202"/>
      <c r="GU43" s="202"/>
      <c r="GV43" s="202"/>
      <c r="GW43" s="202"/>
      <c r="GX43" s="202"/>
      <c r="GY43" s="202"/>
      <c r="GZ43" s="202"/>
      <c r="HA43" s="202"/>
      <c r="HB43" s="202"/>
      <c r="HC43" s="202"/>
      <c r="HD43" s="202"/>
      <c r="HE43" s="202"/>
      <c r="HF43" s="202"/>
      <c r="HG43" s="202"/>
      <c r="HH43" s="202"/>
      <c r="HI43" s="202"/>
      <c r="HJ43" s="202"/>
      <c r="HK43" s="202"/>
      <c r="HL43" s="202"/>
      <c r="HM43" s="202"/>
      <c r="HN43" s="202"/>
      <c r="HO43" s="202"/>
      <c r="HP43" s="202"/>
      <c r="HQ43" s="202"/>
      <c r="HR43" s="202"/>
      <c r="HS43" s="202"/>
      <c r="HT43" s="202"/>
      <c r="HU43" s="202"/>
      <c r="HV43" s="202"/>
      <c r="HW43" s="202"/>
      <c r="HX43" s="202"/>
      <c r="HY43" s="202"/>
      <c r="HZ43" s="202"/>
      <c r="IA43" s="202"/>
      <c r="IB43" s="202"/>
      <c r="IC43" s="202"/>
      <c r="ID43" s="202"/>
      <c r="IE43" s="202"/>
      <c r="IF43" s="202"/>
      <c r="IG43" s="202"/>
      <c r="IH43" s="202"/>
      <c r="II43" s="202"/>
      <c r="IJ43" s="202"/>
      <c r="IK43" s="202"/>
      <c r="IL43" s="202"/>
      <c r="IM43" s="202"/>
      <c r="IN43" s="202"/>
      <c r="IO43" s="202"/>
      <c r="IP43" s="202"/>
      <c r="IQ43" s="202"/>
      <c r="IR43" s="202"/>
      <c r="IS43" s="202"/>
      <c r="IT43" s="202"/>
      <c r="IU43" s="202"/>
      <c r="IV43" s="202"/>
    </row>
    <row r="44" spans="1:256" s="200" customFormat="1" ht="13.5" customHeight="1">
      <c r="A44" s="201"/>
      <c r="B44" s="13" t="s">
        <v>133</v>
      </c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02"/>
      <c r="BO44" s="202"/>
      <c r="BP44" s="202"/>
      <c r="BQ44" s="202"/>
      <c r="BR44" s="202"/>
      <c r="BS44" s="202"/>
      <c r="BT44" s="202"/>
      <c r="BU44" s="202"/>
      <c r="BV44" s="202"/>
      <c r="BW44" s="202"/>
      <c r="BX44" s="202"/>
      <c r="BY44" s="202"/>
      <c r="BZ44" s="202"/>
      <c r="CA44" s="202"/>
      <c r="CB44" s="202"/>
      <c r="CC44" s="202"/>
      <c r="CD44" s="202"/>
      <c r="CE44" s="202"/>
      <c r="CF44" s="202"/>
      <c r="CG44" s="202"/>
      <c r="CH44" s="202"/>
      <c r="CI44" s="202"/>
      <c r="CJ44" s="202"/>
      <c r="CK44" s="202"/>
      <c r="CL44" s="202"/>
      <c r="CM44" s="202"/>
      <c r="CN44" s="202"/>
      <c r="CO44" s="202"/>
      <c r="CP44" s="202"/>
      <c r="CQ44" s="202"/>
      <c r="CR44" s="202"/>
      <c r="CS44" s="202"/>
      <c r="CT44" s="202"/>
      <c r="CU44" s="202"/>
      <c r="CV44" s="202"/>
      <c r="CW44" s="202"/>
      <c r="CX44" s="202"/>
      <c r="CY44" s="202"/>
      <c r="CZ44" s="202"/>
      <c r="DA44" s="202"/>
      <c r="DB44" s="202"/>
      <c r="DC44" s="202"/>
      <c r="DD44" s="202"/>
      <c r="DE44" s="202"/>
      <c r="DF44" s="202"/>
      <c r="DG44" s="202"/>
      <c r="DH44" s="202"/>
      <c r="DI44" s="202"/>
      <c r="DJ44" s="202"/>
      <c r="DK44" s="202"/>
      <c r="DL44" s="202"/>
      <c r="DM44" s="202"/>
      <c r="DN44" s="202"/>
      <c r="DO44" s="202"/>
      <c r="DP44" s="202"/>
      <c r="DQ44" s="202"/>
      <c r="DR44" s="202"/>
      <c r="DS44" s="202"/>
      <c r="DT44" s="202"/>
      <c r="DU44" s="202"/>
      <c r="DV44" s="202"/>
      <c r="DW44" s="202"/>
      <c r="DX44" s="202"/>
      <c r="DY44" s="202"/>
      <c r="DZ44" s="202"/>
      <c r="EA44" s="202"/>
      <c r="EB44" s="202"/>
      <c r="EC44" s="202"/>
      <c r="ED44" s="202"/>
      <c r="EE44" s="202"/>
      <c r="EF44" s="202"/>
      <c r="EG44" s="202"/>
      <c r="EH44" s="202"/>
      <c r="EI44" s="202"/>
      <c r="EJ44" s="202"/>
      <c r="EK44" s="202"/>
      <c r="EL44" s="202"/>
      <c r="EM44" s="202"/>
      <c r="EN44" s="202"/>
      <c r="EO44" s="202"/>
      <c r="EP44" s="202"/>
      <c r="EQ44" s="202"/>
      <c r="ER44" s="202"/>
      <c r="ES44" s="202"/>
      <c r="ET44" s="202"/>
      <c r="EU44" s="202"/>
      <c r="EV44" s="202"/>
      <c r="EW44" s="202"/>
      <c r="EX44" s="202"/>
      <c r="EY44" s="202"/>
      <c r="EZ44" s="202"/>
      <c r="FA44" s="202"/>
      <c r="FB44" s="202"/>
      <c r="FC44" s="202"/>
      <c r="FD44" s="202"/>
      <c r="FE44" s="202"/>
      <c r="FF44" s="202"/>
      <c r="FG44" s="202"/>
      <c r="FH44" s="202"/>
      <c r="FI44" s="202"/>
      <c r="FJ44" s="202"/>
      <c r="FK44" s="202"/>
      <c r="FL44" s="202"/>
      <c r="FM44" s="202"/>
      <c r="FN44" s="202"/>
      <c r="FO44" s="202"/>
      <c r="FP44" s="202"/>
      <c r="FQ44" s="202"/>
      <c r="FR44" s="202"/>
      <c r="FS44" s="202"/>
      <c r="FT44" s="202"/>
      <c r="FU44" s="202"/>
      <c r="FV44" s="202"/>
      <c r="FW44" s="202"/>
      <c r="FX44" s="202"/>
      <c r="FY44" s="202"/>
      <c r="FZ44" s="202"/>
      <c r="GA44" s="202"/>
      <c r="GB44" s="202"/>
      <c r="GC44" s="202"/>
      <c r="GD44" s="202"/>
      <c r="GE44" s="202"/>
      <c r="GF44" s="202"/>
      <c r="GG44" s="202"/>
      <c r="GH44" s="202"/>
      <c r="GI44" s="202"/>
      <c r="GJ44" s="202"/>
      <c r="GK44" s="202"/>
      <c r="GL44" s="202"/>
      <c r="GM44" s="202"/>
      <c r="GN44" s="202"/>
      <c r="GO44" s="202"/>
      <c r="GP44" s="202"/>
      <c r="GQ44" s="202"/>
      <c r="GR44" s="202"/>
      <c r="GS44" s="202"/>
      <c r="GT44" s="202"/>
      <c r="GU44" s="202"/>
      <c r="GV44" s="202"/>
      <c r="GW44" s="202"/>
      <c r="GX44" s="202"/>
      <c r="GY44" s="202"/>
      <c r="GZ44" s="202"/>
      <c r="HA44" s="202"/>
      <c r="HB44" s="202"/>
      <c r="HC44" s="202"/>
      <c r="HD44" s="202"/>
      <c r="HE44" s="202"/>
      <c r="HF44" s="202"/>
      <c r="HG44" s="202"/>
      <c r="HH44" s="202"/>
      <c r="HI44" s="202"/>
      <c r="HJ44" s="202"/>
      <c r="HK44" s="202"/>
      <c r="HL44" s="202"/>
      <c r="HM44" s="202"/>
      <c r="HN44" s="202"/>
      <c r="HO44" s="202"/>
      <c r="HP44" s="202"/>
      <c r="HQ44" s="202"/>
      <c r="HR44" s="202"/>
      <c r="HS44" s="202"/>
      <c r="HT44" s="202"/>
      <c r="HU44" s="202"/>
      <c r="HV44" s="202"/>
      <c r="HW44" s="202"/>
      <c r="HX44" s="202"/>
      <c r="HY44" s="202"/>
      <c r="HZ44" s="202"/>
      <c r="IA44" s="202"/>
      <c r="IB44" s="202"/>
      <c r="IC44" s="202"/>
      <c r="ID44" s="202"/>
      <c r="IE44" s="202"/>
      <c r="IF44" s="202"/>
      <c r="IG44" s="202"/>
      <c r="IH44" s="202"/>
      <c r="II44" s="202"/>
      <c r="IJ44" s="202"/>
      <c r="IK44" s="202"/>
      <c r="IL44" s="202"/>
      <c r="IM44" s="202"/>
      <c r="IN44" s="202"/>
      <c r="IO44" s="202"/>
      <c r="IP44" s="202"/>
      <c r="IQ44" s="202"/>
      <c r="IR44" s="202"/>
      <c r="IS44" s="202"/>
      <c r="IT44" s="202"/>
      <c r="IU44" s="202"/>
      <c r="IV44" s="202"/>
    </row>
    <row r="45" spans="1:256" s="200" customFormat="1" ht="13.5" customHeight="1">
      <c r="A45" s="201"/>
      <c r="B45" s="13" t="s">
        <v>134</v>
      </c>
      <c r="C45" s="201"/>
      <c r="D45" s="201"/>
      <c r="E45" s="201"/>
      <c r="F45" s="207"/>
      <c r="G45" s="201"/>
      <c r="H45" s="201"/>
      <c r="I45" s="201"/>
      <c r="J45" s="201"/>
      <c r="K45" s="201"/>
      <c r="L45" s="201"/>
      <c r="M45" s="201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202"/>
      <c r="DA45" s="202"/>
      <c r="DB45" s="202"/>
      <c r="DC45" s="202"/>
      <c r="DD45" s="202"/>
      <c r="DE45" s="202"/>
      <c r="DF45" s="202"/>
      <c r="DG45" s="202"/>
      <c r="DH45" s="202"/>
      <c r="DI45" s="202"/>
      <c r="DJ45" s="202"/>
      <c r="DK45" s="202"/>
      <c r="DL45" s="202"/>
      <c r="DM45" s="202"/>
      <c r="DN45" s="202"/>
      <c r="DO45" s="202"/>
      <c r="DP45" s="202"/>
      <c r="DQ45" s="202"/>
      <c r="DR45" s="202"/>
      <c r="DS45" s="202"/>
      <c r="DT45" s="202"/>
      <c r="DU45" s="202"/>
      <c r="DV45" s="202"/>
      <c r="DW45" s="202"/>
      <c r="DX45" s="202"/>
      <c r="DY45" s="202"/>
      <c r="DZ45" s="202"/>
      <c r="EA45" s="202"/>
      <c r="EB45" s="202"/>
      <c r="EC45" s="202"/>
      <c r="ED45" s="202"/>
      <c r="EE45" s="202"/>
      <c r="EF45" s="202"/>
      <c r="EG45" s="202"/>
      <c r="EH45" s="202"/>
      <c r="EI45" s="202"/>
      <c r="EJ45" s="202"/>
      <c r="EK45" s="202"/>
      <c r="EL45" s="202"/>
      <c r="EM45" s="202"/>
      <c r="EN45" s="202"/>
      <c r="EO45" s="202"/>
      <c r="EP45" s="202"/>
      <c r="EQ45" s="202"/>
      <c r="ER45" s="202"/>
      <c r="ES45" s="202"/>
      <c r="ET45" s="202"/>
      <c r="EU45" s="202"/>
      <c r="EV45" s="202"/>
      <c r="EW45" s="202"/>
      <c r="EX45" s="202"/>
      <c r="EY45" s="202"/>
      <c r="EZ45" s="202"/>
      <c r="FA45" s="202"/>
      <c r="FB45" s="202"/>
      <c r="FC45" s="202"/>
      <c r="FD45" s="202"/>
      <c r="FE45" s="202"/>
      <c r="FF45" s="202"/>
      <c r="FG45" s="202"/>
      <c r="FH45" s="202"/>
      <c r="FI45" s="202"/>
      <c r="FJ45" s="202"/>
      <c r="FK45" s="202"/>
      <c r="FL45" s="202"/>
      <c r="FM45" s="202"/>
      <c r="FN45" s="202"/>
      <c r="FO45" s="202"/>
      <c r="FP45" s="202"/>
      <c r="FQ45" s="202"/>
      <c r="FR45" s="202"/>
      <c r="FS45" s="202"/>
      <c r="FT45" s="202"/>
      <c r="FU45" s="202"/>
      <c r="FV45" s="202"/>
      <c r="FW45" s="202"/>
      <c r="FX45" s="202"/>
      <c r="FY45" s="202"/>
      <c r="FZ45" s="202"/>
      <c r="GA45" s="202"/>
      <c r="GB45" s="202"/>
      <c r="GC45" s="202"/>
      <c r="GD45" s="202"/>
      <c r="GE45" s="202"/>
      <c r="GF45" s="202"/>
      <c r="GG45" s="202"/>
      <c r="GH45" s="202"/>
      <c r="GI45" s="202"/>
      <c r="GJ45" s="202"/>
      <c r="GK45" s="202"/>
      <c r="GL45" s="202"/>
      <c r="GM45" s="202"/>
      <c r="GN45" s="202"/>
      <c r="GO45" s="202"/>
      <c r="GP45" s="202"/>
      <c r="GQ45" s="202"/>
      <c r="GR45" s="202"/>
      <c r="GS45" s="202"/>
      <c r="GT45" s="202"/>
      <c r="GU45" s="202"/>
      <c r="GV45" s="202"/>
      <c r="GW45" s="202"/>
      <c r="GX45" s="202"/>
      <c r="GY45" s="202"/>
      <c r="GZ45" s="202"/>
      <c r="HA45" s="202"/>
      <c r="HB45" s="202"/>
      <c r="HC45" s="202"/>
      <c r="HD45" s="202"/>
      <c r="HE45" s="202"/>
      <c r="HF45" s="202"/>
      <c r="HG45" s="202"/>
      <c r="HH45" s="202"/>
      <c r="HI45" s="202"/>
      <c r="HJ45" s="202"/>
      <c r="HK45" s="202"/>
      <c r="HL45" s="202"/>
      <c r="HM45" s="202"/>
      <c r="HN45" s="202"/>
      <c r="HO45" s="202"/>
      <c r="HP45" s="202"/>
      <c r="HQ45" s="202"/>
      <c r="HR45" s="202"/>
      <c r="HS45" s="202"/>
      <c r="HT45" s="202"/>
      <c r="HU45" s="202"/>
      <c r="HV45" s="202"/>
      <c r="HW45" s="202"/>
      <c r="HX45" s="202"/>
      <c r="HY45" s="202"/>
      <c r="HZ45" s="202"/>
      <c r="IA45" s="202"/>
      <c r="IB45" s="202"/>
      <c r="IC45" s="202"/>
      <c r="ID45" s="202"/>
      <c r="IE45" s="202"/>
      <c r="IF45" s="202"/>
      <c r="IG45" s="202"/>
      <c r="IH45" s="202"/>
      <c r="II45" s="202"/>
      <c r="IJ45" s="202"/>
      <c r="IK45" s="202"/>
      <c r="IL45" s="202"/>
      <c r="IM45" s="202"/>
      <c r="IN45" s="202"/>
      <c r="IO45" s="202"/>
      <c r="IP45" s="202"/>
      <c r="IQ45" s="202"/>
      <c r="IR45" s="202"/>
      <c r="IS45" s="202"/>
      <c r="IT45" s="202"/>
      <c r="IU45" s="202"/>
      <c r="IV45" s="202"/>
    </row>
    <row r="46" spans="1:256" s="200" customFormat="1" ht="13.7" customHeight="1">
      <c r="A46" s="201"/>
      <c r="B46" s="201"/>
      <c r="C46" s="201"/>
      <c r="D46" s="197"/>
      <c r="E46" s="201"/>
      <c r="F46" s="201"/>
      <c r="G46" s="201"/>
      <c r="H46" s="201"/>
      <c r="I46" s="201"/>
      <c r="J46" s="201"/>
      <c r="K46" s="201"/>
      <c r="L46" s="201"/>
      <c r="M46" s="201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2"/>
      <c r="ES46" s="202"/>
      <c r="ET46" s="202"/>
      <c r="EU46" s="202"/>
      <c r="EV46" s="202"/>
      <c r="EW46" s="202"/>
      <c r="EX46" s="202"/>
      <c r="EY46" s="202"/>
      <c r="EZ46" s="202"/>
      <c r="FA46" s="202"/>
      <c r="FB46" s="202"/>
      <c r="FC46" s="202"/>
      <c r="FD46" s="202"/>
      <c r="FE46" s="202"/>
      <c r="FF46" s="202"/>
      <c r="FG46" s="202"/>
      <c r="FH46" s="202"/>
      <c r="FI46" s="202"/>
      <c r="FJ46" s="202"/>
      <c r="FK46" s="202"/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2"/>
      <c r="GK46" s="202"/>
      <c r="GL46" s="202"/>
      <c r="GM46" s="202"/>
      <c r="GN46" s="202"/>
      <c r="GO46" s="202"/>
      <c r="GP46" s="202"/>
      <c r="GQ46" s="202"/>
      <c r="GR46" s="202"/>
      <c r="GS46" s="202"/>
      <c r="GT46" s="202"/>
      <c r="GU46" s="202"/>
      <c r="GV46" s="202"/>
      <c r="GW46" s="202"/>
      <c r="GX46" s="202"/>
      <c r="GY46" s="202"/>
      <c r="GZ46" s="202"/>
      <c r="HA46" s="202"/>
      <c r="HB46" s="202"/>
      <c r="HC46" s="202"/>
      <c r="HD46" s="202"/>
      <c r="HE46" s="202"/>
      <c r="HF46" s="202"/>
      <c r="HG46" s="202"/>
      <c r="HH46" s="202"/>
      <c r="HI46" s="202"/>
      <c r="HJ46" s="202"/>
      <c r="HK46" s="202"/>
      <c r="HL46" s="202"/>
      <c r="HM46" s="202"/>
      <c r="HN46" s="202"/>
      <c r="HO46" s="202"/>
      <c r="HP46" s="202"/>
      <c r="HQ46" s="202"/>
      <c r="HR46" s="202"/>
      <c r="HS46" s="202"/>
      <c r="HT46" s="202"/>
      <c r="HU46" s="202"/>
      <c r="HV46" s="202"/>
      <c r="HW46" s="202"/>
      <c r="HX46" s="202"/>
      <c r="HY46" s="202"/>
      <c r="HZ46" s="202"/>
      <c r="IA46" s="202"/>
      <c r="IB46" s="202"/>
      <c r="IC46" s="202"/>
      <c r="ID46" s="202"/>
      <c r="IE46" s="202"/>
      <c r="IF46" s="202"/>
      <c r="IG46" s="202"/>
      <c r="IH46" s="202"/>
      <c r="II46" s="202"/>
      <c r="IJ46" s="202"/>
      <c r="IK46" s="202"/>
      <c r="IL46" s="202"/>
      <c r="IM46" s="202"/>
      <c r="IN46" s="202"/>
      <c r="IO46" s="202"/>
      <c r="IP46" s="202"/>
      <c r="IQ46" s="202"/>
      <c r="IR46" s="202"/>
      <c r="IS46" s="202"/>
      <c r="IT46" s="202"/>
      <c r="IU46" s="202"/>
      <c r="IV46" s="202"/>
    </row>
    <row r="47" spans="1:256" s="200" customFormat="1" ht="13.5" customHeight="1">
      <c r="A47" s="202"/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2"/>
      <c r="BO47" s="202"/>
      <c r="BP47" s="202"/>
      <c r="BQ47" s="202"/>
      <c r="BR47" s="202"/>
      <c r="BS47" s="202"/>
      <c r="BT47" s="202"/>
      <c r="BU47" s="202"/>
      <c r="BV47" s="202"/>
      <c r="BW47" s="202"/>
      <c r="BX47" s="202"/>
      <c r="BY47" s="202"/>
      <c r="BZ47" s="202"/>
      <c r="CA47" s="202"/>
      <c r="CB47" s="202"/>
      <c r="CC47" s="202"/>
      <c r="CD47" s="202"/>
      <c r="CE47" s="202"/>
      <c r="CF47" s="202"/>
      <c r="CG47" s="202"/>
      <c r="CH47" s="202"/>
      <c r="CI47" s="202"/>
      <c r="CJ47" s="202"/>
      <c r="CK47" s="202"/>
      <c r="CL47" s="202"/>
      <c r="CM47" s="202"/>
      <c r="CN47" s="202"/>
      <c r="CO47" s="202"/>
      <c r="CP47" s="202"/>
      <c r="CQ47" s="202"/>
      <c r="CR47" s="202"/>
      <c r="CS47" s="202"/>
      <c r="CT47" s="202"/>
      <c r="CU47" s="202"/>
      <c r="CV47" s="202"/>
      <c r="CW47" s="202"/>
      <c r="CX47" s="202"/>
      <c r="CY47" s="202"/>
      <c r="CZ47" s="202"/>
      <c r="DA47" s="202"/>
      <c r="DB47" s="202"/>
      <c r="DC47" s="202"/>
      <c r="DD47" s="202"/>
      <c r="DE47" s="202"/>
      <c r="DF47" s="202"/>
      <c r="DG47" s="202"/>
      <c r="DH47" s="202"/>
      <c r="DI47" s="202"/>
      <c r="DJ47" s="202"/>
      <c r="DK47" s="202"/>
      <c r="DL47" s="202"/>
      <c r="DM47" s="202"/>
      <c r="DN47" s="202"/>
      <c r="DO47" s="202"/>
      <c r="DP47" s="202"/>
      <c r="DQ47" s="202"/>
      <c r="DR47" s="202"/>
      <c r="DS47" s="202"/>
      <c r="DT47" s="202"/>
      <c r="DU47" s="202"/>
      <c r="DV47" s="202"/>
      <c r="DW47" s="202"/>
      <c r="DX47" s="202"/>
      <c r="DY47" s="202"/>
      <c r="DZ47" s="202"/>
      <c r="EA47" s="202"/>
      <c r="EB47" s="202"/>
      <c r="EC47" s="202"/>
      <c r="ED47" s="202"/>
      <c r="EE47" s="202"/>
      <c r="EF47" s="202"/>
      <c r="EG47" s="202"/>
      <c r="EH47" s="202"/>
      <c r="EI47" s="202"/>
      <c r="EJ47" s="202"/>
      <c r="EK47" s="202"/>
      <c r="EL47" s="202"/>
      <c r="EM47" s="202"/>
      <c r="EN47" s="202"/>
      <c r="EO47" s="202"/>
      <c r="EP47" s="202"/>
      <c r="EQ47" s="202"/>
      <c r="ER47" s="202"/>
      <c r="ES47" s="202"/>
      <c r="ET47" s="202"/>
      <c r="EU47" s="202"/>
      <c r="EV47" s="202"/>
      <c r="EW47" s="202"/>
      <c r="EX47" s="202"/>
      <c r="EY47" s="202"/>
      <c r="EZ47" s="202"/>
      <c r="FA47" s="202"/>
      <c r="FB47" s="202"/>
      <c r="FC47" s="202"/>
      <c r="FD47" s="202"/>
      <c r="FE47" s="202"/>
      <c r="FF47" s="202"/>
      <c r="FG47" s="202"/>
      <c r="FH47" s="202"/>
      <c r="FI47" s="202"/>
      <c r="FJ47" s="202"/>
      <c r="FK47" s="202"/>
      <c r="FL47" s="202"/>
      <c r="FM47" s="202"/>
      <c r="FN47" s="202"/>
      <c r="FO47" s="202"/>
      <c r="FP47" s="202"/>
      <c r="FQ47" s="202"/>
      <c r="FR47" s="202"/>
      <c r="FS47" s="202"/>
      <c r="FT47" s="202"/>
      <c r="FU47" s="202"/>
      <c r="FV47" s="202"/>
      <c r="FW47" s="202"/>
      <c r="FX47" s="202"/>
      <c r="FY47" s="202"/>
      <c r="FZ47" s="202"/>
      <c r="GA47" s="202"/>
      <c r="GB47" s="202"/>
      <c r="GC47" s="202"/>
      <c r="GD47" s="202"/>
      <c r="GE47" s="202"/>
      <c r="GF47" s="202"/>
      <c r="GG47" s="202"/>
      <c r="GH47" s="202"/>
      <c r="GI47" s="202"/>
      <c r="GJ47" s="202"/>
      <c r="GK47" s="202"/>
      <c r="GL47" s="202"/>
      <c r="GM47" s="202"/>
      <c r="GN47" s="202"/>
      <c r="GO47" s="202"/>
      <c r="GP47" s="202"/>
      <c r="GQ47" s="202"/>
      <c r="GR47" s="202"/>
      <c r="GS47" s="202"/>
      <c r="GT47" s="202"/>
      <c r="GU47" s="202"/>
      <c r="GV47" s="202"/>
      <c r="GW47" s="202"/>
      <c r="GX47" s="202"/>
      <c r="GY47" s="202"/>
      <c r="GZ47" s="202"/>
      <c r="HA47" s="202"/>
      <c r="HB47" s="202"/>
      <c r="HC47" s="202"/>
      <c r="HD47" s="202"/>
      <c r="HE47" s="202"/>
      <c r="HF47" s="202"/>
      <c r="HG47" s="202"/>
      <c r="HH47" s="202"/>
      <c r="HI47" s="202"/>
      <c r="HJ47" s="202"/>
      <c r="HK47" s="202"/>
      <c r="HL47" s="202"/>
      <c r="HM47" s="202"/>
      <c r="HN47" s="202"/>
      <c r="HO47" s="202"/>
      <c r="HP47" s="202"/>
      <c r="HQ47" s="202"/>
      <c r="HR47" s="202"/>
      <c r="HS47" s="202"/>
      <c r="HT47" s="202"/>
      <c r="HU47" s="202"/>
      <c r="HV47" s="202"/>
      <c r="HW47" s="202"/>
      <c r="HX47" s="202"/>
      <c r="HY47" s="202"/>
      <c r="HZ47" s="202"/>
      <c r="IA47" s="202"/>
      <c r="IB47" s="202"/>
      <c r="IC47" s="202"/>
      <c r="ID47" s="202"/>
      <c r="IE47" s="202"/>
      <c r="IF47" s="202"/>
      <c r="IG47" s="202"/>
      <c r="IH47" s="202"/>
      <c r="II47" s="202"/>
      <c r="IJ47" s="202"/>
      <c r="IK47" s="202"/>
      <c r="IL47" s="202"/>
      <c r="IM47" s="202"/>
      <c r="IN47" s="202"/>
      <c r="IO47" s="202"/>
      <c r="IP47" s="202"/>
      <c r="IQ47" s="202"/>
      <c r="IR47" s="202"/>
      <c r="IS47" s="202"/>
      <c r="IT47" s="202"/>
      <c r="IU47" s="202"/>
      <c r="IV47" s="202"/>
    </row>
    <row r="48" spans="1:256" s="200" customFormat="1" ht="13.5" customHeight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2"/>
      <c r="CF48" s="202"/>
      <c r="CG48" s="202"/>
      <c r="CH48" s="202"/>
      <c r="CI48" s="202"/>
      <c r="CJ48" s="202"/>
      <c r="CK48" s="202"/>
      <c r="CL48" s="202"/>
      <c r="CM48" s="202"/>
      <c r="CN48" s="202"/>
      <c r="CO48" s="202"/>
      <c r="CP48" s="202"/>
      <c r="CQ48" s="202"/>
      <c r="CR48" s="202"/>
      <c r="CS48" s="202"/>
      <c r="CT48" s="202"/>
      <c r="CU48" s="202"/>
      <c r="CV48" s="202"/>
      <c r="CW48" s="202"/>
      <c r="CX48" s="202"/>
      <c r="CY48" s="202"/>
      <c r="CZ48" s="202"/>
      <c r="DA48" s="202"/>
      <c r="DB48" s="202"/>
      <c r="DC48" s="202"/>
      <c r="DD48" s="202"/>
      <c r="DE48" s="202"/>
      <c r="DF48" s="202"/>
      <c r="DG48" s="202"/>
      <c r="DH48" s="202"/>
      <c r="DI48" s="202"/>
      <c r="DJ48" s="202"/>
      <c r="DK48" s="202"/>
      <c r="DL48" s="202"/>
      <c r="DM48" s="202"/>
      <c r="DN48" s="202"/>
      <c r="DO48" s="202"/>
      <c r="DP48" s="202"/>
      <c r="DQ48" s="202"/>
      <c r="DR48" s="202"/>
      <c r="DS48" s="202"/>
      <c r="DT48" s="202"/>
      <c r="DU48" s="202"/>
      <c r="DV48" s="202"/>
      <c r="DW48" s="202"/>
      <c r="DX48" s="202"/>
      <c r="DY48" s="202"/>
      <c r="DZ48" s="202"/>
      <c r="EA48" s="202"/>
      <c r="EB48" s="202"/>
      <c r="EC48" s="202"/>
      <c r="ED48" s="202"/>
      <c r="EE48" s="202"/>
      <c r="EF48" s="202"/>
      <c r="EG48" s="202"/>
      <c r="EH48" s="202"/>
      <c r="EI48" s="202"/>
      <c r="EJ48" s="202"/>
      <c r="EK48" s="202"/>
      <c r="EL48" s="202"/>
      <c r="EM48" s="202"/>
      <c r="EN48" s="202"/>
      <c r="EO48" s="202"/>
      <c r="EP48" s="202"/>
      <c r="EQ48" s="202"/>
      <c r="ER48" s="202"/>
      <c r="ES48" s="202"/>
      <c r="ET48" s="202"/>
      <c r="EU48" s="202"/>
      <c r="EV48" s="202"/>
      <c r="EW48" s="202"/>
      <c r="EX48" s="202"/>
      <c r="EY48" s="202"/>
      <c r="EZ48" s="202"/>
      <c r="FA48" s="202"/>
      <c r="FB48" s="202"/>
      <c r="FC48" s="202"/>
      <c r="FD48" s="202"/>
      <c r="FE48" s="202"/>
      <c r="FF48" s="202"/>
      <c r="FG48" s="202"/>
      <c r="FH48" s="202"/>
      <c r="FI48" s="202"/>
      <c r="FJ48" s="202"/>
      <c r="FK48" s="202"/>
      <c r="FL48" s="202"/>
      <c r="FM48" s="202"/>
      <c r="FN48" s="202"/>
      <c r="FO48" s="202"/>
      <c r="FP48" s="202"/>
      <c r="FQ48" s="202"/>
      <c r="FR48" s="202"/>
      <c r="FS48" s="202"/>
      <c r="FT48" s="202"/>
      <c r="FU48" s="202"/>
      <c r="FV48" s="202"/>
      <c r="FW48" s="202"/>
      <c r="FX48" s="202"/>
      <c r="FY48" s="202"/>
      <c r="FZ48" s="202"/>
      <c r="GA48" s="202"/>
      <c r="GB48" s="202"/>
      <c r="GC48" s="202"/>
      <c r="GD48" s="202"/>
      <c r="GE48" s="202"/>
      <c r="GF48" s="202"/>
      <c r="GG48" s="202"/>
      <c r="GH48" s="202"/>
      <c r="GI48" s="202"/>
      <c r="GJ48" s="202"/>
      <c r="GK48" s="202"/>
      <c r="GL48" s="202"/>
      <c r="GM48" s="202"/>
      <c r="GN48" s="202"/>
      <c r="GO48" s="202"/>
      <c r="GP48" s="202"/>
      <c r="GQ48" s="202"/>
      <c r="GR48" s="202"/>
      <c r="GS48" s="202"/>
      <c r="GT48" s="202"/>
      <c r="GU48" s="202"/>
      <c r="GV48" s="202"/>
      <c r="GW48" s="202"/>
      <c r="GX48" s="202"/>
      <c r="GY48" s="202"/>
      <c r="GZ48" s="202"/>
      <c r="HA48" s="202"/>
      <c r="HB48" s="202"/>
      <c r="HC48" s="202"/>
      <c r="HD48" s="202"/>
      <c r="HE48" s="202"/>
      <c r="HF48" s="202"/>
      <c r="HG48" s="202"/>
      <c r="HH48" s="202"/>
      <c r="HI48" s="202"/>
      <c r="HJ48" s="202"/>
      <c r="HK48" s="202"/>
      <c r="HL48" s="202"/>
      <c r="HM48" s="202"/>
      <c r="HN48" s="202"/>
      <c r="HO48" s="202"/>
      <c r="HP48" s="202"/>
      <c r="HQ48" s="202"/>
      <c r="HR48" s="202"/>
      <c r="HS48" s="202"/>
      <c r="HT48" s="202"/>
      <c r="HU48" s="202"/>
      <c r="HV48" s="202"/>
      <c r="HW48" s="202"/>
      <c r="HX48" s="202"/>
      <c r="HY48" s="202"/>
      <c r="HZ48" s="202"/>
      <c r="IA48" s="202"/>
      <c r="IB48" s="202"/>
      <c r="IC48" s="202"/>
      <c r="ID48" s="202"/>
      <c r="IE48" s="202"/>
      <c r="IF48" s="202"/>
      <c r="IG48" s="202"/>
      <c r="IH48" s="202"/>
      <c r="II48" s="202"/>
      <c r="IJ48" s="202"/>
      <c r="IK48" s="202"/>
      <c r="IL48" s="202"/>
      <c r="IM48" s="202"/>
      <c r="IN48" s="202"/>
      <c r="IO48" s="202"/>
      <c r="IP48" s="202"/>
      <c r="IQ48" s="202"/>
      <c r="IR48" s="202"/>
      <c r="IS48" s="202"/>
      <c r="IT48" s="202"/>
      <c r="IU48" s="202"/>
      <c r="IV48" s="202"/>
    </row>
    <row r="49" spans="1:256" s="200" customFormat="1" ht="13.5" customHeight="1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202"/>
      <c r="FF49" s="202"/>
      <c r="FG49" s="202"/>
      <c r="FH49" s="202"/>
      <c r="FI49" s="202"/>
      <c r="FJ49" s="202"/>
      <c r="FK49" s="202"/>
      <c r="FL49" s="202"/>
      <c r="FM49" s="202"/>
      <c r="FN49" s="202"/>
      <c r="FO49" s="202"/>
      <c r="FP49" s="202"/>
      <c r="FQ49" s="202"/>
      <c r="FR49" s="202"/>
      <c r="FS49" s="202"/>
      <c r="FT49" s="202"/>
      <c r="FU49" s="202"/>
      <c r="FV49" s="202"/>
      <c r="FW49" s="202"/>
      <c r="FX49" s="202"/>
      <c r="FY49" s="202"/>
      <c r="FZ49" s="202"/>
      <c r="GA49" s="202"/>
      <c r="GB49" s="202"/>
      <c r="GC49" s="202"/>
      <c r="GD49" s="202"/>
      <c r="GE49" s="202"/>
      <c r="GF49" s="202"/>
      <c r="GG49" s="202"/>
      <c r="GH49" s="202"/>
      <c r="GI49" s="202"/>
      <c r="GJ49" s="202"/>
      <c r="GK49" s="202"/>
      <c r="GL49" s="202"/>
      <c r="GM49" s="202"/>
      <c r="GN49" s="202"/>
      <c r="GO49" s="202"/>
      <c r="GP49" s="202"/>
      <c r="GQ49" s="202"/>
      <c r="GR49" s="202"/>
      <c r="GS49" s="202"/>
      <c r="GT49" s="202"/>
      <c r="GU49" s="202"/>
      <c r="GV49" s="202"/>
      <c r="GW49" s="202"/>
      <c r="GX49" s="202"/>
      <c r="GY49" s="202"/>
      <c r="GZ49" s="202"/>
      <c r="HA49" s="202"/>
      <c r="HB49" s="202"/>
      <c r="HC49" s="202"/>
      <c r="HD49" s="202"/>
      <c r="HE49" s="202"/>
      <c r="HF49" s="202"/>
      <c r="HG49" s="202"/>
      <c r="HH49" s="202"/>
      <c r="HI49" s="202"/>
      <c r="HJ49" s="202"/>
      <c r="HK49" s="202"/>
      <c r="HL49" s="202"/>
      <c r="HM49" s="202"/>
      <c r="HN49" s="202"/>
      <c r="HO49" s="202"/>
      <c r="HP49" s="202"/>
      <c r="HQ49" s="202"/>
      <c r="HR49" s="202"/>
      <c r="HS49" s="202"/>
      <c r="HT49" s="202"/>
      <c r="HU49" s="202"/>
      <c r="HV49" s="202"/>
      <c r="HW49" s="202"/>
      <c r="HX49" s="202"/>
      <c r="HY49" s="202"/>
      <c r="HZ49" s="202"/>
      <c r="IA49" s="202"/>
      <c r="IB49" s="202"/>
      <c r="IC49" s="202"/>
      <c r="ID49" s="202"/>
      <c r="IE49" s="202"/>
      <c r="IF49" s="202"/>
      <c r="IG49" s="202"/>
      <c r="IH49" s="202"/>
      <c r="II49" s="202"/>
      <c r="IJ49" s="202"/>
      <c r="IK49" s="202"/>
      <c r="IL49" s="202"/>
      <c r="IM49" s="202"/>
      <c r="IN49" s="202"/>
      <c r="IO49" s="202"/>
      <c r="IP49" s="202"/>
      <c r="IQ49" s="202"/>
      <c r="IR49" s="202"/>
      <c r="IS49" s="202"/>
      <c r="IT49" s="202"/>
      <c r="IU49" s="202"/>
      <c r="IV49" s="202"/>
    </row>
    <row r="50" spans="1:256" s="200" customFormat="1" ht="13.5" customHeight="1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02"/>
      <c r="BS50" s="202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/>
      <c r="CD50" s="202"/>
      <c r="CE50" s="202"/>
      <c r="CF50" s="202"/>
      <c r="CG50" s="202"/>
      <c r="CH50" s="202"/>
      <c r="CI50" s="202"/>
      <c r="CJ50" s="202"/>
      <c r="CK50" s="202"/>
      <c r="CL50" s="202"/>
      <c r="CM50" s="202"/>
      <c r="CN50" s="202"/>
      <c r="CO50" s="202"/>
      <c r="CP50" s="202"/>
      <c r="CQ50" s="202"/>
      <c r="CR50" s="202"/>
      <c r="CS50" s="202"/>
      <c r="CT50" s="202"/>
      <c r="CU50" s="202"/>
      <c r="CV50" s="202"/>
      <c r="CW50" s="202"/>
      <c r="CX50" s="202"/>
      <c r="CY50" s="202"/>
      <c r="CZ50" s="202"/>
      <c r="DA50" s="202"/>
      <c r="DB50" s="202"/>
      <c r="DC50" s="202"/>
      <c r="DD50" s="202"/>
      <c r="DE50" s="202"/>
      <c r="DF50" s="202"/>
      <c r="DG50" s="202"/>
      <c r="DH50" s="202"/>
      <c r="DI50" s="202"/>
      <c r="DJ50" s="202"/>
      <c r="DK50" s="202"/>
      <c r="DL50" s="202"/>
      <c r="DM50" s="202"/>
      <c r="DN50" s="202"/>
      <c r="DO50" s="202"/>
      <c r="DP50" s="202"/>
      <c r="DQ50" s="202"/>
      <c r="DR50" s="202"/>
      <c r="DS50" s="202"/>
      <c r="DT50" s="202"/>
      <c r="DU50" s="202"/>
      <c r="DV50" s="202"/>
      <c r="DW50" s="202"/>
      <c r="DX50" s="202"/>
      <c r="DY50" s="202"/>
      <c r="DZ50" s="202"/>
      <c r="EA50" s="202"/>
      <c r="EB50" s="202"/>
      <c r="EC50" s="202"/>
      <c r="ED50" s="202"/>
      <c r="EE50" s="202"/>
      <c r="EF50" s="202"/>
      <c r="EG50" s="202"/>
      <c r="EH50" s="202"/>
      <c r="EI50" s="202"/>
      <c r="EJ50" s="202"/>
      <c r="EK50" s="202"/>
      <c r="EL50" s="202"/>
      <c r="EM50" s="202"/>
      <c r="EN50" s="202"/>
      <c r="EO50" s="202"/>
      <c r="EP50" s="202"/>
      <c r="EQ50" s="202"/>
      <c r="ER50" s="202"/>
      <c r="ES50" s="202"/>
      <c r="ET50" s="202"/>
      <c r="EU50" s="202"/>
      <c r="EV50" s="202"/>
      <c r="EW50" s="202"/>
      <c r="EX50" s="202"/>
      <c r="EY50" s="202"/>
      <c r="EZ50" s="202"/>
      <c r="FA50" s="202"/>
      <c r="FB50" s="202"/>
      <c r="FC50" s="202"/>
      <c r="FD50" s="202"/>
      <c r="FE50" s="202"/>
      <c r="FF50" s="202"/>
      <c r="FG50" s="202"/>
      <c r="FH50" s="202"/>
      <c r="FI50" s="202"/>
      <c r="FJ50" s="202"/>
      <c r="FK50" s="202"/>
      <c r="FL50" s="202"/>
      <c r="FM50" s="202"/>
      <c r="FN50" s="202"/>
      <c r="FO50" s="202"/>
      <c r="FP50" s="202"/>
      <c r="FQ50" s="202"/>
      <c r="FR50" s="202"/>
      <c r="FS50" s="202"/>
      <c r="FT50" s="202"/>
      <c r="FU50" s="202"/>
      <c r="FV50" s="202"/>
      <c r="FW50" s="202"/>
      <c r="FX50" s="202"/>
      <c r="FY50" s="202"/>
      <c r="FZ50" s="202"/>
      <c r="GA50" s="202"/>
      <c r="GB50" s="202"/>
      <c r="GC50" s="202"/>
      <c r="GD50" s="202"/>
      <c r="GE50" s="202"/>
      <c r="GF50" s="202"/>
      <c r="GG50" s="202"/>
      <c r="GH50" s="202"/>
      <c r="GI50" s="202"/>
      <c r="GJ50" s="202"/>
      <c r="GK50" s="202"/>
      <c r="GL50" s="202"/>
      <c r="GM50" s="202"/>
      <c r="GN50" s="202"/>
      <c r="GO50" s="202"/>
      <c r="GP50" s="202"/>
      <c r="GQ50" s="202"/>
      <c r="GR50" s="202"/>
      <c r="GS50" s="202"/>
      <c r="GT50" s="202"/>
      <c r="GU50" s="202"/>
      <c r="GV50" s="202"/>
      <c r="GW50" s="202"/>
      <c r="GX50" s="202"/>
      <c r="GY50" s="202"/>
      <c r="GZ50" s="202"/>
      <c r="HA50" s="202"/>
      <c r="HB50" s="202"/>
      <c r="HC50" s="202"/>
      <c r="HD50" s="202"/>
      <c r="HE50" s="202"/>
      <c r="HF50" s="202"/>
      <c r="HG50" s="202"/>
      <c r="HH50" s="202"/>
      <c r="HI50" s="202"/>
      <c r="HJ50" s="202"/>
      <c r="HK50" s="202"/>
      <c r="HL50" s="202"/>
      <c r="HM50" s="202"/>
      <c r="HN50" s="202"/>
      <c r="HO50" s="202"/>
      <c r="HP50" s="202"/>
      <c r="HQ50" s="202"/>
      <c r="HR50" s="202"/>
      <c r="HS50" s="202"/>
      <c r="HT50" s="202"/>
      <c r="HU50" s="202"/>
      <c r="HV50" s="202"/>
      <c r="HW50" s="202"/>
      <c r="HX50" s="202"/>
      <c r="HY50" s="202"/>
      <c r="HZ50" s="202"/>
      <c r="IA50" s="202"/>
      <c r="IB50" s="202"/>
      <c r="IC50" s="202"/>
      <c r="ID50" s="202"/>
      <c r="IE50" s="202"/>
      <c r="IF50" s="202"/>
      <c r="IG50" s="202"/>
      <c r="IH50" s="202"/>
      <c r="II50" s="202"/>
      <c r="IJ50" s="202"/>
      <c r="IK50" s="202"/>
      <c r="IL50" s="202"/>
      <c r="IM50" s="202"/>
      <c r="IN50" s="202"/>
      <c r="IO50" s="202"/>
      <c r="IP50" s="202"/>
      <c r="IQ50" s="202"/>
      <c r="IR50" s="202"/>
      <c r="IS50" s="202"/>
      <c r="IT50" s="202"/>
      <c r="IU50" s="202"/>
      <c r="IV50" s="202"/>
    </row>
  </sheetData>
  <pageMargins left="0.51181100000000002" right="0.17" top="0.62992099999999995" bottom="0.59055100000000005" header="0.51181100000000002" footer="0.51181100000000002"/>
  <pageSetup scale="87" orientation="portrait"/>
  <headerFooter>
    <oddFooter>&amp;C&amp;"Univers 45 Light,Regular"&amp;8&amp;K00000020/12/2015, 12:14</oddFooter>
  </headerFooter>
  <ignoredErrors>
    <ignoredError sqref="B17:F17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IQ61"/>
  <sheetViews>
    <sheetView showGridLines="0" workbookViewId="0">
      <selection activeCell="M52" sqref="M52"/>
    </sheetView>
  </sheetViews>
  <sheetFormatPr defaultColWidth="10.85546875" defaultRowHeight="13.5" customHeight="1"/>
  <cols>
    <col min="1" max="1" width="17.28515625" style="1" customWidth="1"/>
    <col min="2" max="2" width="18.28515625" style="1" customWidth="1"/>
    <col min="3" max="3" width="6.140625" style="1" customWidth="1"/>
    <col min="4" max="13" width="10.42578125" style="1" customWidth="1"/>
    <col min="14" max="16" width="12" style="1" customWidth="1"/>
    <col min="17" max="18" width="11.42578125" style="1" customWidth="1"/>
    <col min="19" max="251" width="10.85546875" style="1" customWidth="1"/>
  </cols>
  <sheetData>
    <row r="1" spans="1:251" s="9" customFormat="1" ht="21" customHeight="1">
      <c r="B1" s="10"/>
      <c r="C1" s="10"/>
      <c r="D1" s="10"/>
      <c r="E1" s="10"/>
      <c r="F1" s="10"/>
      <c r="G1" s="10"/>
      <c r="H1" s="10"/>
      <c r="I1" s="10"/>
      <c r="J1" s="31" t="s">
        <v>0</v>
      </c>
      <c r="K1" s="31" t="s">
        <v>1</v>
      </c>
      <c r="L1" s="31" t="s">
        <v>2</v>
      </c>
      <c r="M1" s="10"/>
      <c r="N1" s="10"/>
      <c r="O1" s="10"/>
      <c r="P1" s="10"/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</row>
    <row r="2" spans="1:251" s="9" customFormat="1" ht="21" customHeight="1">
      <c r="A2" s="12"/>
      <c r="B2" s="12"/>
      <c r="C2" s="12"/>
      <c r="D2" s="12"/>
      <c r="E2" s="12"/>
      <c r="F2" s="10"/>
      <c r="G2" s="10"/>
      <c r="H2" s="10"/>
      <c r="I2" s="12"/>
      <c r="J2" s="32" t="s">
        <v>3</v>
      </c>
      <c r="K2" s="33">
        <v>4</v>
      </c>
      <c r="L2" s="33">
        <v>4</v>
      </c>
      <c r="M2" s="12"/>
      <c r="N2" s="12"/>
      <c r="O2" s="12"/>
      <c r="P2" s="12"/>
      <c r="Q2" s="12"/>
      <c r="R2" s="12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</row>
    <row r="3" spans="1:251" s="9" customFormat="1" ht="13.5" customHeight="1">
      <c r="A3" s="12"/>
      <c r="B3" s="12"/>
      <c r="C3" s="12"/>
      <c r="D3" s="12"/>
      <c r="E3" s="12"/>
      <c r="F3" s="10"/>
      <c r="G3" s="10"/>
      <c r="H3" s="10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</row>
    <row r="4" spans="1:251" s="9" customFormat="1" ht="13.5" customHeight="1">
      <c r="A4" s="13" t="s">
        <v>4</v>
      </c>
      <c r="B4" s="14">
        <f>synthèse!B4</f>
        <v>0</v>
      </c>
      <c r="C4" s="14"/>
      <c r="D4" s="14"/>
      <c r="E4" s="12"/>
      <c r="F4" s="10"/>
      <c r="G4" s="10"/>
      <c r="H4" s="10"/>
      <c r="I4" s="12"/>
      <c r="J4" s="15" t="s">
        <v>5</v>
      </c>
      <c r="K4" s="16"/>
      <c r="L4" s="18"/>
      <c r="M4" s="12"/>
      <c r="N4" s="12"/>
      <c r="O4" s="12"/>
      <c r="P4" s="12"/>
      <c r="Q4" s="12"/>
      <c r="R4" s="12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</row>
    <row r="5" spans="1:251" s="9" customFormat="1" ht="13.5" customHeight="1">
      <c r="A5" s="13" t="s">
        <v>6</v>
      </c>
      <c r="B5" s="17">
        <f>synthèse!B5</f>
        <v>0</v>
      </c>
      <c r="C5" s="17"/>
      <c r="D5" s="17"/>
      <c r="E5" s="12"/>
      <c r="F5" s="10"/>
      <c r="G5" s="10"/>
      <c r="H5" s="10"/>
      <c r="I5" s="12"/>
      <c r="J5" s="15" t="s">
        <v>7</v>
      </c>
      <c r="K5" s="18"/>
      <c r="L5" s="18"/>
      <c r="M5" s="12"/>
      <c r="N5" s="12"/>
      <c r="O5" s="12"/>
      <c r="P5" s="12"/>
      <c r="Q5" s="12"/>
      <c r="R5" s="12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</row>
    <row r="6" spans="1:251" s="9" customFormat="1" ht="13.5" customHeight="1">
      <c r="A6" s="13" t="s">
        <v>8</v>
      </c>
      <c r="B6" s="18"/>
      <c r="C6" s="18"/>
      <c r="D6" s="18"/>
      <c r="E6" s="12"/>
      <c r="F6" s="10"/>
      <c r="G6" s="10"/>
      <c r="H6" s="10"/>
      <c r="I6" s="12"/>
      <c r="J6" s="19"/>
      <c r="K6" s="18"/>
      <c r="L6" s="18"/>
      <c r="M6" s="12"/>
      <c r="N6" s="12"/>
      <c r="O6" s="12"/>
      <c r="P6" s="12"/>
      <c r="Q6" s="12"/>
      <c r="R6" s="12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</row>
    <row r="7" spans="1:251" s="9" customFormat="1" ht="13.5" customHeight="1">
      <c r="A7" s="13" t="s">
        <v>9</v>
      </c>
      <c r="B7" s="145" t="str">
        <f>synthèse!B7</f>
        <v>Stocks</v>
      </c>
      <c r="C7" s="16"/>
      <c r="D7" s="16"/>
      <c r="E7" s="12"/>
      <c r="F7" s="10"/>
      <c r="G7" s="10"/>
      <c r="H7" s="10"/>
      <c r="I7" s="12"/>
      <c r="J7" s="15" t="s">
        <v>11</v>
      </c>
      <c r="K7" s="16"/>
      <c r="L7" s="16"/>
      <c r="M7" s="12"/>
      <c r="N7" s="12"/>
      <c r="O7" s="12"/>
      <c r="P7" s="12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</row>
    <row r="8" spans="1:251" s="9" customFormat="1" ht="13.5" customHeight="1">
      <c r="A8" s="13" t="s">
        <v>12</v>
      </c>
      <c r="B8" s="21" t="str">
        <f>synthèse!B25</f>
        <v>Pertes à terminaison sur chantiers en cours (BTP)</v>
      </c>
      <c r="C8" s="218"/>
      <c r="D8" s="218"/>
      <c r="E8" s="12"/>
      <c r="F8" s="10"/>
      <c r="G8" s="10"/>
      <c r="H8" s="10"/>
      <c r="I8" s="12"/>
      <c r="J8" s="15" t="s">
        <v>7</v>
      </c>
      <c r="K8" s="18"/>
      <c r="L8" s="18"/>
      <c r="M8" s="12"/>
      <c r="N8" s="12"/>
      <c r="O8" s="12"/>
      <c r="P8" s="12"/>
      <c r="Q8" s="12"/>
      <c r="R8" s="12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</row>
    <row r="9" spans="1:251" s="9" customFormat="1" ht="13.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12"/>
      <c r="N9" s="12"/>
      <c r="O9" s="12"/>
      <c r="P9" s="12"/>
      <c r="Q9" s="12"/>
      <c r="R9" s="12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</row>
    <row r="10" spans="1:251" s="9" customFormat="1" ht="13.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</row>
    <row r="11" spans="1:251" s="9" customFormat="1" ht="13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</row>
    <row r="12" spans="1:251" s="9" customFormat="1" ht="13.5" customHeight="1">
      <c r="A12" s="146" t="s">
        <v>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</row>
    <row r="13" spans="1:251" s="9" customFormat="1" ht="13.5" customHeight="1">
      <c r="A13" s="148" t="s">
        <v>135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</row>
    <row r="14" spans="1:251" s="9" customFormat="1" ht="13.5" customHeight="1">
      <c r="A14" s="148" t="s">
        <v>136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</row>
    <row r="15" spans="1:251" s="9" customFormat="1" ht="13.5" customHeight="1">
      <c r="A15" s="179" t="s">
        <v>137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</row>
    <row r="16" spans="1:251" s="9" customFormat="1" ht="13.5" customHeight="1">
      <c r="A16" s="179" t="s">
        <v>138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</row>
    <row r="17" spans="1:251" s="9" customFormat="1" ht="13.5" customHeight="1">
      <c r="A17" s="148" t="s">
        <v>96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</row>
    <row r="18" spans="1:251" s="9" customFormat="1" ht="13.5" customHeight="1">
      <c r="A18" s="179" t="s">
        <v>139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</row>
    <row r="19" spans="1:251" s="9" customFormat="1" ht="13.5" customHeight="1">
      <c r="A19" s="179" t="s">
        <v>140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</row>
    <row r="20" spans="1:251" s="9" customFormat="1" ht="13.5" customHeight="1">
      <c r="A20" s="148" t="s">
        <v>141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</row>
    <row r="21" spans="1:251" s="9" customFormat="1" ht="22.5" customHeight="1">
      <c r="A21" s="10"/>
      <c r="B21" s="10"/>
      <c r="C21" s="10"/>
      <c r="D21" s="10"/>
      <c r="E21" s="10"/>
      <c r="F21" s="21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</row>
    <row r="22" spans="1:251" s="9" customFormat="1" ht="13.5" customHeight="1">
      <c r="A22" s="232"/>
      <c r="B22" s="235" t="s">
        <v>142</v>
      </c>
      <c r="C22" s="230"/>
      <c r="D22" s="321">
        <v>1</v>
      </c>
      <c r="E22" s="321">
        <v>2</v>
      </c>
      <c r="F22" s="321">
        <v>3</v>
      </c>
      <c r="G22" s="322" t="s">
        <v>143</v>
      </c>
      <c r="H22" s="321"/>
      <c r="I22" s="321"/>
      <c r="J22" s="321"/>
      <c r="K22" s="321"/>
      <c r="L22" s="321"/>
      <c r="M22" s="319" t="s">
        <v>144</v>
      </c>
      <c r="N22" s="10"/>
      <c r="O22" s="10"/>
      <c r="P22" s="10"/>
      <c r="Q22" s="10"/>
      <c r="R22" s="10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</row>
    <row r="23" spans="1:251" s="9" customFormat="1" ht="13.5" customHeight="1">
      <c r="A23" s="233"/>
      <c r="B23" s="236"/>
      <c r="C23" s="229"/>
      <c r="D23" s="321"/>
      <c r="E23" s="321"/>
      <c r="F23" s="321"/>
      <c r="G23" s="321"/>
      <c r="H23" s="321"/>
      <c r="I23" s="321"/>
      <c r="J23" s="321"/>
      <c r="K23" s="321"/>
      <c r="L23" s="321"/>
      <c r="M23" s="320"/>
      <c r="N23" s="220"/>
      <c r="O23" s="220"/>
      <c r="P23" s="220"/>
      <c r="Q23" s="220"/>
      <c r="R23" s="10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</row>
    <row r="24" spans="1:251" s="9" customFormat="1" ht="13.5" customHeight="1">
      <c r="A24" s="234"/>
      <c r="B24" s="237" t="s">
        <v>125</v>
      </c>
      <c r="C24" s="231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10"/>
      <c r="O24" s="220"/>
      <c r="P24" s="10"/>
      <c r="Q24" s="10"/>
      <c r="R24" s="10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</row>
    <row r="25" spans="1:251" s="9" customFormat="1" ht="13.5" customHeight="1">
      <c r="A25" s="243"/>
      <c r="B25" s="244"/>
      <c r="C25" s="261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10"/>
      <c r="O25" s="220"/>
      <c r="P25" s="10"/>
      <c r="Q25" s="10"/>
      <c r="R25" s="10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</row>
    <row r="26" spans="1:251" s="9" customFormat="1" ht="13.5" customHeight="1">
      <c r="A26" s="245"/>
      <c r="B26" s="246" t="s">
        <v>145</v>
      </c>
      <c r="C26" s="238" t="s">
        <v>146</v>
      </c>
      <c r="D26" s="242">
        <v>1000</v>
      </c>
      <c r="E26" s="242"/>
      <c r="F26" s="242"/>
      <c r="G26" s="242"/>
      <c r="H26" s="242"/>
      <c r="I26" s="242"/>
      <c r="J26" s="242"/>
      <c r="K26" s="242"/>
      <c r="L26" s="242"/>
      <c r="M26" s="266">
        <f>SUM(D26:L26)</f>
        <v>1000</v>
      </c>
      <c r="N26" s="10"/>
      <c r="O26" s="10"/>
      <c r="P26" s="10"/>
      <c r="Q26" s="10"/>
      <c r="R26" s="10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</row>
    <row r="27" spans="1:251" s="9" customFormat="1" ht="13.5" customHeight="1">
      <c r="A27" s="245"/>
      <c r="B27" s="247"/>
      <c r="C27" s="239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10"/>
      <c r="O27" s="10"/>
      <c r="P27" s="10"/>
      <c r="Q27" s="10"/>
      <c r="R27" s="10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</row>
    <row r="28" spans="1:251" s="279" customFormat="1" ht="13.5" customHeight="1">
      <c r="A28" s="272"/>
      <c r="B28" s="273" t="s">
        <v>147</v>
      </c>
      <c r="C28" s="274"/>
      <c r="D28" s="275">
        <v>600</v>
      </c>
      <c r="E28" s="275"/>
      <c r="F28" s="275"/>
      <c r="G28" s="275"/>
      <c r="H28" s="275"/>
      <c r="I28" s="275"/>
      <c r="J28" s="275"/>
      <c r="K28" s="275"/>
      <c r="L28" s="275"/>
      <c r="M28" s="276">
        <f>SUM(D28:L28)</f>
        <v>600</v>
      </c>
      <c r="N28" s="277"/>
      <c r="O28" s="277"/>
      <c r="P28" s="277"/>
      <c r="Q28" s="277"/>
      <c r="R28" s="277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78"/>
      <c r="BD28" s="278"/>
      <c r="BE28" s="278"/>
      <c r="BF28" s="278"/>
      <c r="BG28" s="278"/>
      <c r="BH28" s="278"/>
      <c r="BI28" s="278"/>
      <c r="BJ28" s="278"/>
      <c r="BK28" s="278"/>
      <c r="BL28" s="278"/>
      <c r="BM28" s="278"/>
      <c r="BN28" s="278"/>
      <c r="BO28" s="278"/>
      <c r="BP28" s="278"/>
      <c r="BQ28" s="278"/>
      <c r="BR28" s="278"/>
      <c r="BS28" s="278"/>
      <c r="BT28" s="278"/>
      <c r="BU28" s="278"/>
      <c r="BV28" s="278"/>
      <c r="BW28" s="278"/>
      <c r="BX28" s="278"/>
      <c r="BY28" s="278"/>
      <c r="BZ28" s="278"/>
      <c r="CA28" s="278"/>
      <c r="CB28" s="278"/>
      <c r="CC28" s="278"/>
      <c r="CD28" s="278"/>
      <c r="CE28" s="278"/>
      <c r="CF28" s="278"/>
      <c r="CG28" s="278"/>
      <c r="CH28" s="278"/>
      <c r="CI28" s="278"/>
      <c r="CJ28" s="278"/>
      <c r="CK28" s="278"/>
      <c r="CL28" s="278"/>
      <c r="CM28" s="278"/>
      <c r="CN28" s="278"/>
      <c r="CO28" s="278"/>
      <c r="CP28" s="278"/>
      <c r="CQ28" s="278"/>
      <c r="CR28" s="278"/>
      <c r="CS28" s="278"/>
      <c r="CT28" s="278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8"/>
      <c r="DH28" s="278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8"/>
      <c r="DV28" s="278"/>
      <c r="DW28" s="278"/>
      <c r="DX28" s="278"/>
      <c r="DY28" s="278"/>
      <c r="DZ28" s="278"/>
      <c r="EA28" s="278"/>
      <c r="EB28" s="278"/>
      <c r="EC28" s="278"/>
      <c r="ED28" s="278"/>
      <c r="EE28" s="278"/>
      <c r="EF28" s="278"/>
      <c r="EG28" s="278"/>
      <c r="EH28" s="278"/>
      <c r="EI28" s="278"/>
      <c r="EJ28" s="278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8"/>
      <c r="FB28" s="278"/>
      <c r="FC28" s="278"/>
      <c r="FD28" s="278"/>
      <c r="FE28" s="278"/>
      <c r="FF28" s="278"/>
      <c r="FG28" s="278"/>
      <c r="FH28" s="278"/>
      <c r="FI28" s="278"/>
      <c r="FJ28" s="278"/>
      <c r="FK28" s="278"/>
      <c r="FL28" s="278"/>
      <c r="FM28" s="278"/>
      <c r="FN28" s="278"/>
      <c r="FO28" s="278"/>
      <c r="FP28" s="278"/>
      <c r="FQ28" s="278"/>
      <c r="FR28" s="278"/>
      <c r="FS28" s="278"/>
      <c r="FT28" s="278"/>
      <c r="FU28" s="278"/>
      <c r="FV28" s="278"/>
      <c r="FW28" s="278"/>
      <c r="FX28" s="278"/>
      <c r="FY28" s="278"/>
      <c r="FZ28" s="278"/>
      <c r="GA28" s="278"/>
      <c r="GB28" s="278"/>
      <c r="GC28" s="278"/>
      <c r="GD28" s="278"/>
      <c r="GE28" s="278"/>
      <c r="GF28" s="278"/>
      <c r="GG28" s="278"/>
      <c r="GH28" s="278"/>
      <c r="GI28" s="278"/>
      <c r="GJ28" s="278"/>
      <c r="GK28" s="278"/>
      <c r="GL28" s="278"/>
      <c r="GM28" s="278"/>
      <c r="GN28" s="278"/>
      <c r="GO28" s="278"/>
      <c r="GP28" s="278"/>
      <c r="GQ28" s="278"/>
      <c r="GR28" s="278"/>
      <c r="GS28" s="278"/>
      <c r="GT28" s="278"/>
      <c r="GU28" s="278"/>
      <c r="GV28" s="278"/>
      <c r="GW28" s="278"/>
      <c r="GX28" s="278"/>
      <c r="GY28" s="278"/>
      <c r="GZ28" s="278"/>
      <c r="HA28" s="278"/>
      <c r="HB28" s="278"/>
      <c r="HC28" s="278"/>
      <c r="HD28" s="278"/>
      <c r="HE28" s="278"/>
      <c r="HF28" s="278"/>
      <c r="HG28" s="278"/>
      <c r="HH28" s="278"/>
      <c r="HI28" s="278"/>
      <c r="HJ28" s="278"/>
      <c r="HK28" s="278"/>
      <c r="HL28" s="278"/>
      <c r="HM28" s="278"/>
      <c r="HN28" s="278"/>
      <c r="HO28" s="278"/>
      <c r="HP28" s="278"/>
      <c r="HQ28" s="278"/>
      <c r="HR28" s="278"/>
      <c r="HS28" s="278"/>
      <c r="HT28" s="278"/>
      <c r="HU28" s="278"/>
      <c r="HV28" s="278"/>
      <c r="HW28" s="278"/>
      <c r="HX28" s="278"/>
      <c r="HY28" s="278"/>
      <c r="HZ28" s="278"/>
      <c r="IA28" s="278"/>
      <c r="IB28" s="278"/>
      <c r="IC28" s="278"/>
      <c r="ID28" s="278"/>
      <c r="IE28" s="278"/>
      <c r="IF28" s="278"/>
      <c r="IG28" s="278"/>
      <c r="IH28" s="278"/>
      <c r="II28" s="278"/>
      <c r="IJ28" s="278"/>
      <c r="IK28" s="278"/>
      <c r="IL28" s="278"/>
      <c r="IM28" s="278"/>
      <c r="IN28" s="278"/>
      <c r="IO28" s="278"/>
      <c r="IP28" s="278"/>
      <c r="IQ28" s="278"/>
    </row>
    <row r="29" spans="1:251" s="279" customFormat="1" ht="13.5" customHeight="1">
      <c r="A29" s="280"/>
      <c r="B29" s="281" t="s">
        <v>148</v>
      </c>
      <c r="C29" s="282"/>
      <c r="D29" s="283"/>
      <c r="E29" s="283"/>
      <c r="F29" s="284"/>
      <c r="G29" s="283"/>
      <c r="H29" s="283"/>
      <c r="I29" s="283"/>
      <c r="J29" s="283"/>
      <c r="K29" s="283"/>
      <c r="L29" s="283"/>
      <c r="M29" s="285"/>
      <c r="N29" s="277"/>
      <c r="O29" s="277"/>
      <c r="P29" s="277"/>
      <c r="Q29" s="277"/>
      <c r="R29" s="277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  <c r="BN29" s="278"/>
      <c r="BO29" s="278"/>
      <c r="BP29" s="278"/>
      <c r="BQ29" s="278"/>
      <c r="BR29" s="278"/>
      <c r="BS29" s="278"/>
      <c r="BT29" s="278"/>
      <c r="BU29" s="278"/>
      <c r="BV29" s="278"/>
      <c r="BW29" s="278"/>
      <c r="BX29" s="278"/>
      <c r="BY29" s="278"/>
      <c r="BZ29" s="278"/>
      <c r="CA29" s="278"/>
      <c r="CB29" s="278"/>
      <c r="CC29" s="278"/>
      <c r="CD29" s="278"/>
      <c r="CE29" s="278"/>
      <c r="CF29" s="278"/>
      <c r="CG29" s="278"/>
      <c r="CH29" s="278"/>
      <c r="CI29" s="278"/>
      <c r="CJ29" s="278"/>
      <c r="CK29" s="278"/>
      <c r="CL29" s="278"/>
      <c r="CM29" s="278"/>
      <c r="CN29" s="278"/>
      <c r="CO29" s="278"/>
      <c r="CP29" s="278"/>
      <c r="CQ29" s="278"/>
      <c r="CR29" s="278"/>
      <c r="CS29" s="278"/>
      <c r="CT29" s="278"/>
      <c r="CU29" s="278"/>
      <c r="CV29" s="278"/>
      <c r="CW29" s="278"/>
      <c r="CX29" s="278"/>
      <c r="CY29" s="278"/>
      <c r="CZ29" s="278"/>
      <c r="DA29" s="278"/>
      <c r="DB29" s="278"/>
      <c r="DC29" s="278"/>
      <c r="DD29" s="278"/>
      <c r="DE29" s="278"/>
      <c r="DF29" s="278"/>
      <c r="DG29" s="278"/>
      <c r="DH29" s="278"/>
      <c r="DI29" s="278"/>
      <c r="DJ29" s="278"/>
      <c r="DK29" s="278"/>
      <c r="DL29" s="278"/>
      <c r="DM29" s="278"/>
      <c r="DN29" s="278"/>
      <c r="DO29" s="278"/>
      <c r="DP29" s="278"/>
      <c r="DQ29" s="278"/>
      <c r="DR29" s="278"/>
      <c r="DS29" s="278"/>
      <c r="DT29" s="278"/>
      <c r="DU29" s="278"/>
      <c r="DV29" s="278"/>
      <c r="DW29" s="278"/>
      <c r="DX29" s="278"/>
      <c r="DY29" s="278"/>
      <c r="DZ29" s="278"/>
      <c r="EA29" s="278"/>
      <c r="EB29" s="278"/>
      <c r="EC29" s="278"/>
      <c r="ED29" s="278"/>
      <c r="EE29" s="278"/>
      <c r="EF29" s="278"/>
      <c r="EG29" s="278"/>
      <c r="EH29" s="278"/>
      <c r="EI29" s="278"/>
      <c r="EJ29" s="278"/>
      <c r="EK29" s="278"/>
      <c r="EL29" s="278"/>
      <c r="EM29" s="278"/>
      <c r="EN29" s="278"/>
      <c r="EO29" s="278"/>
      <c r="EP29" s="278"/>
      <c r="EQ29" s="278"/>
      <c r="ER29" s="278"/>
      <c r="ES29" s="278"/>
      <c r="ET29" s="278"/>
      <c r="EU29" s="278"/>
      <c r="EV29" s="278"/>
      <c r="EW29" s="278"/>
      <c r="EX29" s="278"/>
      <c r="EY29" s="278"/>
      <c r="EZ29" s="278"/>
      <c r="FA29" s="278"/>
      <c r="FB29" s="278"/>
      <c r="FC29" s="278"/>
      <c r="FD29" s="278"/>
      <c r="FE29" s="278"/>
      <c r="FF29" s="278"/>
      <c r="FG29" s="278"/>
      <c r="FH29" s="278"/>
      <c r="FI29" s="278"/>
      <c r="FJ29" s="278"/>
      <c r="FK29" s="278"/>
      <c r="FL29" s="278"/>
      <c r="FM29" s="278"/>
      <c r="FN29" s="278"/>
      <c r="FO29" s="278"/>
      <c r="FP29" s="278"/>
      <c r="FQ29" s="278"/>
      <c r="FR29" s="278"/>
      <c r="FS29" s="278"/>
      <c r="FT29" s="278"/>
      <c r="FU29" s="278"/>
      <c r="FV29" s="278"/>
      <c r="FW29" s="278"/>
      <c r="FX29" s="278"/>
      <c r="FY29" s="278"/>
      <c r="FZ29" s="278"/>
      <c r="GA29" s="278"/>
      <c r="GB29" s="278"/>
      <c r="GC29" s="278"/>
      <c r="GD29" s="278"/>
      <c r="GE29" s="278"/>
      <c r="GF29" s="278"/>
      <c r="GG29" s="278"/>
      <c r="GH29" s="278"/>
      <c r="GI29" s="278"/>
      <c r="GJ29" s="278"/>
      <c r="GK29" s="278"/>
      <c r="GL29" s="278"/>
      <c r="GM29" s="278"/>
      <c r="GN29" s="278"/>
      <c r="GO29" s="278"/>
      <c r="GP29" s="278"/>
      <c r="GQ29" s="278"/>
      <c r="GR29" s="278"/>
      <c r="GS29" s="278"/>
      <c r="GT29" s="278"/>
      <c r="GU29" s="278"/>
      <c r="GV29" s="278"/>
      <c r="GW29" s="278"/>
      <c r="GX29" s="278"/>
      <c r="GY29" s="278"/>
      <c r="GZ29" s="278"/>
      <c r="HA29" s="278"/>
      <c r="HB29" s="278"/>
      <c r="HC29" s="278"/>
      <c r="HD29" s="278"/>
      <c r="HE29" s="278"/>
      <c r="HF29" s="278"/>
      <c r="HG29" s="278"/>
      <c r="HH29" s="278"/>
      <c r="HI29" s="278"/>
      <c r="HJ29" s="278"/>
      <c r="HK29" s="278"/>
      <c r="HL29" s="278"/>
      <c r="HM29" s="278"/>
      <c r="HN29" s="278"/>
      <c r="HO29" s="278"/>
      <c r="HP29" s="278"/>
      <c r="HQ29" s="278"/>
      <c r="HR29" s="278"/>
      <c r="HS29" s="278"/>
      <c r="HT29" s="278"/>
      <c r="HU29" s="278"/>
      <c r="HV29" s="278"/>
      <c r="HW29" s="278"/>
      <c r="HX29" s="278"/>
      <c r="HY29" s="278"/>
      <c r="HZ29" s="278"/>
      <c r="IA29" s="278"/>
      <c r="IB29" s="278"/>
      <c r="IC29" s="278"/>
      <c r="ID29" s="278"/>
      <c r="IE29" s="278"/>
      <c r="IF29" s="278"/>
      <c r="IG29" s="278"/>
      <c r="IH29" s="278"/>
      <c r="II29" s="278"/>
      <c r="IJ29" s="278"/>
      <c r="IK29" s="278"/>
      <c r="IL29" s="278"/>
      <c r="IM29" s="278"/>
      <c r="IN29" s="278"/>
      <c r="IO29" s="278"/>
      <c r="IP29" s="278"/>
      <c r="IQ29" s="278"/>
    </row>
    <row r="30" spans="1:251" s="9" customFormat="1" ht="13.5" customHeight="1">
      <c r="A30" s="245"/>
      <c r="B30" s="247"/>
      <c r="C30" s="239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10"/>
      <c r="O30" s="10"/>
      <c r="P30" s="10"/>
      <c r="Q30" s="10"/>
      <c r="R30" s="10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</row>
    <row r="31" spans="1:251" s="9" customFormat="1" ht="13.5" customHeight="1">
      <c r="A31" s="245"/>
      <c r="B31" s="248" t="s">
        <v>149</v>
      </c>
      <c r="C31" s="240" t="s">
        <v>150</v>
      </c>
      <c r="D31" s="241">
        <v>500</v>
      </c>
      <c r="E31" s="241"/>
      <c r="F31" s="241"/>
      <c r="G31" s="241"/>
      <c r="H31" s="241"/>
      <c r="I31" s="241"/>
      <c r="J31" s="241"/>
      <c r="K31" s="241"/>
      <c r="L31" s="241"/>
      <c r="M31" s="266">
        <f>SUM(D31:L31)</f>
        <v>500</v>
      </c>
      <c r="N31" s="10"/>
      <c r="O31" s="10"/>
      <c r="P31" s="10"/>
      <c r="Q31" s="10"/>
      <c r="R31" s="10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</row>
    <row r="32" spans="1:251" s="9" customFormat="1" ht="13.5" customHeight="1">
      <c r="A32" s="245"/>
      <c r="B32" s="248" t="s">
        <v>151</v>
      </c>
      <c r="C32" s="239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10"/>
      <c r="O32" s="10"/>
      <c r="P32" s="10"/>
      <c r="Q32" s="10"/>
      <c r="R32" s="10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</row>
    <row r="33" spans="1:251" s="9" customFormat="1" ht="13.5" customHeight="1">
      <c r="A33" s="245"/>
      <c r="B33" s="247"/>
      <c r="C33" s="239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10"/>
      <c r="O33" s="10"/>
      <c r="P33" s="10"/>
      <c r="Q33" s="10"/>
      <c r="R33" s="10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</row>
    <row r="34" spans="1:251" s="9" customFormat="1" ht="13.5" customHeight="1">
      <c r="A34" s="245"/>
      <c r="B34" s="248" t="s">
        <v>152</v>
      </c>
      <c r="C34" s="240" t="s">
        <v>153</v>
      </c>
      <c r="D34" s="241">
        <v>200</v>
      </c>
      <c r="E34" s="241"/>
      <c r="F34" s="241"/>
      <c r="G34" s="241"/>
      <c r="H34" s="241"/>
      <c r="I34" s="241"/>
      <c r="J34" s="241"/>
      <c r="K34" s="241"/>
      <c r="L34" s="241"/>
      <c r="M34" s="266">
        <f>SUM(D34:L34)</f>
        <v>200</v>
      </c>
      <c r="N34" s="10"/>
      <c r="O34" s="10"/>
      <c r="P34" s="10"/>
      <c r="Q34" s="10"/>
      <c r="R34" s="10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</row>
    <row r="35" spans="1:251" s="9" customFormat="1" ht="13.5" customHeight="1">
      <c r="A35" s="245"/>
      <c r="B35" s="248" t="s">
        <v>154</v>
      </c>
      <c r="C35" s="239"/>
      <c r="D35" s="241"/>
      <c r="E35" s="241"/>
      <c r="F35" s="241"/>
      <c r="G35" s="241"/>
      <c r="H35" s="241"/>
      <c r="I35" s="241"/>
      <c r="J35" s="241"/>
      <c r="K35" s="241"/>
      <c r="L35" s="241"/>
      <c r="M35" s="266"/>
      <c r="N35" s="10"/>
      <c r="O35" s="10"/>
      <c r="P35" s="10"/>
      <c r="Q35" s="10"/>
      <c r="R35" s="10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</row>
    <row r="36" spans="1:251" s="9" customFormat="1" ht="13.5" customHeight="1">
      <c r="A36" s="245"/>
      <c r="B36" s="247"/>
      <c r="C36" s="239"/>
      <c r="D36" s="241"/>
      <c r="E36" s="241"/>
      <c r="F36" s="241"/>
      <c r="G36" s="241"/>
      <c r="H36" s="241"/>
      <c r="I36" s="241"/>
      <c r="J36" s="241"/>
      <c r="K36" s="241"/>
      <c r="L36" s="241"/>
      <c r="M36" s="267"/>
      <c r="N36" s="10"/>
      <c r="O36" s="10"/>
      <c r="P36" s="10"/>
      <c r="Q36" s="10"/>
      <c r="R36" s="10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</row>
    <row r="37" spans="1:251" s="9" customFormat="1" ht="13.5" customHeight="1">
      <c r="A37" s="251"/>
      <c r="B37" s="263" t="s">
        <v>155</v>
      </c>
      <c r="C37" s="264" t="s">
        <v>156</v>
      </c>
      <c r="D37" s="265">
        <f>SUM(D30:D36)</f>
        <v>700</v>
      </c>
      <c r="E37" s="265">
        <f t="shared" ref="E37:M37" si="0">SUM(E30:E36)</f>
        <v>0</v>
      </c>
      <c r="F37" s="265">
        <f t="shared" si="0"/>
        <v>0</v>
      </c>
      <c r="G37" s="265">
        <f t="shared" si="0"/>
        <v>0</v>
      </c>
      <c r="H37" s="265">
        <f t="shared" si="0"/>
        <v>0</v>
      </c>
      <c r="I37" s="265">
        <f t="shared" si="0"/>
        <v>0</v>
      </c>
      <c r="J37" s="265">
        <f t="shared" si="0"/>
        <v>0</v>
      </c>
      <c r="K37" s="265">
        <f t="shared" si="0"/>
        <v>0</v>
      </c>
      <c r="L37" s="265">
        <f t="shared" si="0"/>
        <v>0</v>
      </c>
      <c r="M37" s="271">
        <f t="shared" si="0"/>
        <v>700</v>
      </c>
      <c r="N37" s="10"/>
      <c r="O37" s="10"/>
      <c r="P37" s="10"/>
      <c r="Q37" s="10"/>
      <c r="R37" s="10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</row>
    <row r="38" spans="1:251" s="9" customFormat="1" ht="13.5" customHeight="1">
      <c r="A38" s="245"/>
      <c r="B38" s="247"/>
      <c r="C38" s="239"/>
      <c r="D38" s="241"/>
      <c r="E38" s="241"/>
      <c r="F38" s="241"/>
      <c r="G38" s="241"/>
      <c r="H38" s="241"/>
      <c r="I38" s="241"/>
      <c r="J38" s="241"/>
      <c r="K38" s="241"/>
      <c r="L38" s="241"/>
      <c r="M38" s="267"/>
      <c r="N38" s="10"/>
      <c r="O38" s="10"/>
      <c r="P38" s="10"/>
      <c r="Q38" s="10"/>
      <c r="R38" s="10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</row>
    <row r="39" spans="1:251" s="9" customFormat="1" ht="13.5" customHeight="1">
      <c r="A39" s="245"/>
      <c r="B39" s="248" t="s">
        <v>157</v>
      </c>
      <c r="C39" s="240" t="s">
        <v>158</v>
      </c>
      <c r="D39" s="241">
        <v>550</v>
      </c>
      <c r="E39" s="241"/>
      <c r="F39" s="241"/>
      <c r="G39" s="241"/>
      <c r="H39" s="241"/>
      <c r="I39" s="241"/>
      <c r="J39" s="241"/>
      <c r="K39" s="241"/>
      <c r="L39" s="241"/>
      <c r="M39" s="266">
        <f>SUM(D39:L39)</f>
        <v>550</v>
      </c>
      <c r="N39" s="10"/>
      <c r="O39" s="10"/>
      <c r="P39" s="10"/>
      <c r="Q39" s="10"/>
      <c r="R39" s="1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</row>
    <row r="40" spans="1:251" s="9" customFormat="1" ht="13.5" customHeight="1">
      <c r="A40" s="245"/>
      <c r="B40" s="249"/>
      <c r="C40" s="239"/>
      <c r="D40" s="241"/>
      <c r="E40" s="241"/>
      <c r="F40" s="241"/>
      <c r="G40" s="241"/>
      <c r="H40" s="241"/>
      <c r="I40" s="241"/>
      <c r="J40" s="241"/>
      <c r="K40" s="241"/>
      <c r="L40" s="241"/>
      <c r="M40" s="267"/>
      <c r="N40" s="10"/>
      <c r="O40" s="10"/>
      <c r="P40" s="10"/>
      <c r="Q40" s="10"/>
      <c r="R40" s="10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</row>
    <row r="41" spans="1:251" s="9" customFormat="1" ht="13.5" customHeight="1">
      <c r="A41" s="245"/>
      <c r="B41" s="248" t="s">
        <v>159</v>
      </c>
      <c r="C41" s="240" t="s">
        <v>160</v>
      </c>
      <c r="D41" s="241"/>
      <c r="E41" s="241"/>
      <c r="F41" s="241"/>
      <c r="G41" s="241"/>
      <c r="H41" s="241"/>
      <c r="I41" s="241"/>
      <c r="J41" s="241"/>
      <c r="K41" s="241"/>
      <c r="L41" s="241"/>
      <c r="M41" s="267"/>
      <c r="N41" s="10"/>
      <c r="O41" s="10"/>
      <c r="P41" s="10"/>
      <c r="Q41" s="10"/>
      <c r="R41" s="10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</row>
    <row r="42" spans="1:251" s="9" customFormat="1" ht="13.5" customHeight="1">
      <c r="A42" s="245"/>
      <c r="B42" s="247"/>
      <c r="C42" s="239"/>
      <c r="D42" s="241"/>
      <c r="E42" s="241"/>
      <c r="F42" s="241"/>
      <c r="G42" s="241"/>
      <c r="H42" s="241"/>
      <c r="I42" s="241"/>
      <c r="J42" s="241"/>
      <c r="K42" s="241"/>
      <c r="L42" s="241"/>
      <c r="M42" s="267"/>
      <c r="N42" s="10"/>
      <c r="O42" s="10"/>
      <c r="P42" s="10"/>
      <c r="Q42" s="10"/>
      <c r="R42" s="10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</row>
    <row r="43" spans="1:251" s="9" customFormat="1" ht="13.5" customHeight="1">
      <c r="A43" s="243"/>
      <c r="B43" s="255" t="s">
        <v>161</v>
      </c>
      <c r="C43" s="256" t="s">
        <v>162</v>
      </c>
      <c r="D43" s="257">
        <f>SUM(D37:D42)</f>
        <v>1250</v>
      </c>
      <c r="E43" s="257">
        <f t="shared" ref="E43:M43" si="1">SUM(E37:E42)</f>
        <v>0</v>
      </c>
      <c r="F43" s="257">
        <f t="shared" si="1"/>
        <v>0</v>
      </c>
      <c r="G43" s="257">
        <f t="shared" si="1"/>
        <v>0</v>
      </c>
      <c r="H43" s="257">
        <f t="shared" si="1"/>
        <v>0</v>
      </c>
      <c r="I43" s="257">
        <f t="shared" si="1"/>
        <v>0</v>
      </c>
      <c r="J43" s="257">
        <f t="shared" si="1"/>
        <v>0</v>
      </c>
      <c r="K43" s="257">
        <f t="shared" si="1"/>
        <v>0</v>
      </c>
      <c r="L43" s="257">
        <f t="shared" si="1"/>
        <v>0</v>
      </c>
      <c r="M43" s="257">
        <f t="shared" si="1"/>
        <v>1250</v>
      </c>
      <c r="N43" s="10"/>
      <c r="O43" s="10"/>
      <c r="P43" s="10"/>
      <c r="Q43" s="10"/>
      <c r="R43" s="10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</row>
    <row r="44" spans="1:251" s="9" customFormat="1" ht="13.5" customHeight="1">
      <c r="A44" s="250"/>
      <c r="B44" s="258"/>
      <c r="C44" s="259"/>
      <c r="D44" s="260"/>
      <c r="E44" s="260"/>
      <c r="F44" s="260"/>
      <c r="G44" s="260"/>
      <c r="H44" s="260"/>
      <c r="I44" s="260"/>
      <c r="J44" s="260"/>
      <c r="K44" s="260"/>
      <c r="L44" s="260"/>
      <c r="M44" s="268"/>
      <c r="N44" s="10"/>
      <c r="O44" s="10"/>
      <c r="P44" s="10"/>
      <c r="Q44" s="10"/>
      <c r="R44" s="10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</row>
    <row r="45" spans="1:251" s="9" customFormat="1" ht="13.5" customHeight="1">
      <c r="A45" s="251"/>
      <c r="B45" s="252" t="s">
        <v>163</v>
      </c>
      <c r="C45" s="253" t="s">
        <v>164</v>
      </c>
      <c r="D45" s="254">
        <f t="shared" ref="D45:M45" si="2">D26-D43</f>
        <v>-250</v>
      </c>
      <c r="E45" s="254">
        <f t="shared" si="2"/>
        <v>0</v>
      </c>
      <c r="F45" s="254">
        <f t="shared" si="2"/>
        <v>0</v>
      </c>
      <c r="G45" s="254">
        <f t="shared" si="2"/>
        <v>0</v>
      </c>
      <c r="H45" s="254">
        <f t="shared" si="2"/>
        <v>0</v>
      </c>
      <c r="I45" s="254">
        <f t="shared" si="2"/>
        <v>0</v>
      </c>
      <c r="J45" s="254">
        <f t="shared" si="2"/>
        <v>0</v>
      </c>
      <c r="K45" s="254">
        <f t="shared" si="2"/>
        <v>0</v>
      </c>
      <c r="L45" s="254">
        <f t="shared" si="2"/>
        <v>0</v>
      </c>
      <c r="M45" s="254">
        <f t="shared" si="2"/>
        <v>-250</v>
      </c>
      <c r="N45" s="10"/>
      <c r="O45" s="10"/>
      <c r="P45" s="10"/>
      <c r="Q45" s="10"/>
      <c r="R45" s="10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</row>
    <row r="46" spans="1:251" s="9" customFormat="1" ht="13.5" customHeight="1">
      <c r="A46" s="10"/>
      <c r="B46" s="222"/>
      <c r="C46" s="222"/>
      <c r="D46" s="221"/>
      <c r="E46" s="221"/>
      <c r="F46" s="221"/>
      <c r="G46" s="221"/>
      <c r="H46" s="221"/>
      <c r="I46" s="221"/>
      <c r="J46" s="221"/>
      <c r="K46" s="221"/>
      <c r="L46" s="221"/>
      <c r="M46" s="269"/>
      <c r="N46" s="10"/>
      <c r="O46" s="10"/>
      <c r="P46" s="10"/>
      <c r="Q46" s="10"/>
      <c r="R46" s="10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</row>
    <row r="47" spans="1:251" s="9" customFormat="1" ht="13.5" customHeight="1">
      <c r="A47" s="10"/>
      <c r="B47" s="286" t="s">
        <v>165</v>
      </c>
      <c r="C47" s="222"/>
      <c r="D47" s="221"/>
      <c r="E47" s="221"/>
      <c r="F47" s="221"/>
      <c r="G47" s="221"/>
      <c r="H47" s="221"/>
      <c r="I47" s="221"/>
      <c r="J47" s="221"/>
      <c r="K47" s="221"/>
      <c r="L47" s="221"/>
      <c r="M47" s="269"/>
      <c r="N47" s="10"/>
      <c r="O47" s="10"/>
      <c r="P47" s="10"/>
      <c r="Q47" s="10"/>
      <c r="R47" s="10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</row>
    <row r="48" spans="1:251" s="9" customFormat="1" ht="13.5" customHeight="1">
      <c r="A48" s="10"/>
      <c r="B48" s="222"/>
      <c r="C48" s="222"/>
      <c r="D48" s="221"/>
      <c r="E48" s="221"/>
      <c r="F48" s="221"/>
      <c r="G48" s="221"/>
      <c r="H48" s="221"/>
      <c r="I48" s="221"/>
      <c r="J48" s="221"/>
      <c r="K48" s="221"/>
      <c r="L48" s="221"/>
      <c r="M48" s="269"/>
      <c r="N48" s="10"/>
      <c r="O48" s="10"/>
      <c r="P48" s="10"/>
      <c r="Q48" s="10"/>
      <c r="R48" s="10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</row>
    <row r="49" spans="1:251" s="9" customFormat="1" ht="13.5" customHeight="1">
      <c r="A49" s="10"/>
      <c r="B49" s="222"/>
      <c r="C49" s="222"/>
      <c r="D49" s="221"/>
      <c r="E49" s="221"/>
      <c r="F49" s="221"/>
      <c r="G49" s="221"/>
      <c r="H49" s="221"/>
      <c r="I49" s="221"/>
      <c r="J49" s="221"/>
      <c r="K49" s="221"/>
      <c r="L49" s="221"/>
      <c r="M49" s="269"/>
      <c r="N49" s="10"/>
      <c r="O49" s="10"/>
      <c r="P49" s="10"/>
      <c r="Q49" s="10"/>
      <c r="R49" s="10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</row>
    <row r="50" spans="1:251" s="9" customFormat="1" ht="13.5" customHeight="1">
      <c r="A50" s="10"/>
      <c r="B50" s="222"/>
      <c r="C50" s="222"/>
      <c r="D50" s="221"/>
      <c r="E50" s="221"/>
      <c r="F50" s="221"/>
      <c r="G50" s="221"/>
      <c r="H50" s="221"/>
      <c r="I50" s="221"/>
      <c r="J50" s="221"/>
      <c r="K50" s="221"/>
      <c r="L50" s="221"/>
      <c r="M50" s="269"/>
      <c r="N50" s="10"/>
      <c r="O50" s="10"/>
      <c r="P50" s="10"/>
      <c r="Q50" s="10"/>
      <c r="R50" s="10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</row>
    <row r="51" spans="1:251" s="9" customFormat="1" ht="12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270"/>
      <c r="N51" s="10"/>
      <c r="O51" s="10"/>
      <c r="P51" s="10"/>
      <c r="Q51" s="10"/>
      <c r="R51" s="10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</row>
    <row r="52" spans="1:251" s="9" customFormat="1" ht="12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</row>
    <row r="53" spans="1:251" s="9" customFormat="1" ht="13.5" customHeight="1">
      <c r="A53" s="10"/>
      <c r="B53" s="224"/>
      <c r="C53" s="224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10"/>
      <c r="O53" s="10"/>
      <c r="P53" s="10"/>
      <c r="Q53" s="10"/>
      <c r="R53" s="10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</row>
    <row r="54" spans="1:251" s="9" customFormat="1" ht="13.5" customHeight="1">
      <c r="A54" s="197"/>
      <c r="B54" s="224"/>
      <c r="C54" s="224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10"/>
      <c r="O54" s="10"/>
      <c r="P54" s="10"/>
      <c r="Q54" s="10"/>
      <c r="R54" s="10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</row>
    <row r="55" spans="1:251" s="9" customFormat="1" ht="13.5" customHeight="1">
      <c r="A55" s="197"/>
      <c r="B55" s="224"/>
      <c r="C55" s="224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10"/>
      <c r="O55" s="10"/>
      <c r="P55" s="10"/>
      <c r="Q55" s="10"/>
      <c r="R55" s="10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</row>
    <row r="56" spans="1:251" s="9" customFormat="1" ht="13.5" customHeight="1">
      <c r="A56" s="10"/>
      <c r="B56" s="226"/>
      <c r="C56" s="226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10"/>
      <c r="O56" s="10"/>
      <c r="P56" s="10"/>
      <c r="Q56" s="10"/>
      <c r="R56" s="10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</row>
    <row r="57" spans="1:251" s="9" customFormat="1" ht="13.5" customHeight="1">
      <c r="A57" s="10"/>
      <c r="B57" s="223" t="s">
        <v>166</v>
      </c>
      <c r="C57" s="222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10"/>
      <c r="O57" s="10"/>
      <c r="P57" s="10"/>
      <c r="Q57" s="10"/>
      <c r="R57" s="10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</row>
    <row r="58" spans="1:251" s="9" customFormat="1" ht="13.5" customHeight="1">
      <c r="A58" s="10"/>
      <c r="B58" s="224"/>
      <c r="C58" s="224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10"/>
      <c r="O58" s="10"/>
      <c r="P58" s="10"/>
      <c r="Q58" s="10"/>
      <c r="R58" s="10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</row>
    <row r="59" spans="1:251" s="9" customFormat="1" ht="13.5" customHeight="1">
      <c r="A59" s="10"/>
      <c r="B59" s="224"/>
      <c r="C59" s="224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10"/>
      <c r="O59" s="10"/>
      <c r="P59" s="10"/>
      <c r="Q59" s="10"/>
      <c r="R59" s="10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</row>
    <row r="60" spans="1:251" s="9" customFormat="1" ht="13.5" customHeight="1">
      <c r="A60" s="146" t="s">
        <v>63</v>
      </c>
      <c r="B60" s="10"/>
      <c r="C60" s="10"/>
      <c r="D60" s="10"/>
      <c r="E60" s="227"/>
      <c r="F60" s="227"/>
      <c r="G60" s="227"/>
      <c r="H60" s="227"/>
      <c r="I60" s="227"/>
      <c r="J60" s="227"/>
      <c r="K60" s="227"/>
      <c r="L60" s="227"/>
      <c r="M60" s="227"/>
      <c r="N60" s="10"/>
      <c r="O60" s="10"/>
      <c r="P60" s="10"/>
      <c r="Q60" s="10"/>
      <c r="R60" s="10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</row>
    <row r="61" spans="1:251" s="9" customFormat="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</row>
  </sheetData>
  <mergeCells count="10">
    <mergeCell ref="M22:M23"/>
    <mergeCell ref="I22:I23"/>
    <mergeCell ref="D22:D23"/>
    <mergeCell ref="J22:J23"/>
    <mergeCell ref="L22:L23"/>
    <mergeCell ref="E22:E23"/>
    <mergeCell ref="K22:K23"/>
    <mergeCell ref="F22:F23"/>
    <mergeCell ref="G22:G23"/>
    <mergeCell ref="H22:H23"/>
  </mergeCells>
  <pageMargins left="0.22" right="0.17" top="0.62992099999999995" bottom="0.37" header="0.41" footer="0.18"/>
  <pageSetup scale="64" orientation="landscape"/>
  <headerFooter>
    <oddFooter>&amp;C&amp;"Univers 45 Light,Regular"&amp;8&amp;K00000020/12/2015, 12:14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AF448-57DD-4432-A37D-E30E9A87DF02}"/>
</file>

<file path=customXml/itemProps2.xml><?xml version="1.0" encoding="utf-8"?>
<ds:datastoreItem xmlns:ds="http://schemas.openxmlformats.org/officeDocument/2006/customXml" ds:itemID="{5A2ED63A-87A1-4874-8F46-2B3100AC6677}"/>
</file>

<file path=customXml/itemProps3.xml><?xml version="1.0" encoding="utf-8"?>
<ds:datastoreItem xmlns:ds="http://schemas.openxmlformats.org/officeDocument/2006/customXml" ds:itemID="{DDAD24DD-808D-4DA6-BA02-F2282E4E8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2024-12-09T08:43:58Z</dcterms:created>
  <dcterms:modified xsi:type="dcterms:W3CDTF">2024-12-09T08:43:58Z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